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varn\Desktop\Minutes\"/>
    </mc:Choice>
  </mc:AlternateContent>
  <xr:revisionPtr revIDLastSave="0" documentId="8_{9A9DDCFD-F384-4A0A-9413-041644C097B0}" xr6:coauthVersionLast="36" xr6:coauthVersionMax="36" xr10:uidLastSave="{00000000-0000-0000-0000-000000000000}"/>
  <bookViews>
    <workbookView xWindow="0" yWindow="0" windowWidth="19200" windowHeight="7070"/>
  </bookViews>
  <sheets>
    <sheet name="2017" sheetId="1" r:id="rId1"/>
    <sheet name="2018" sheetId="2" r:id="rId2"/>
    <sheet name="BUDGETS" sheetId="3" r:id="rId3"/>
  </sheets>
  <calcPr calcId="162913" fullCalcOnLoad="1" iterateDelta="1E-4"/>
</workbook>
</file>

<file path=xl/calcChain.xml><?xml version="1.0" encoding="utf-8"?>
<calcChain xmlns="http://schemas.openxmlformats.org/spreadsheetml/2006/main">
  <c r="M9" i="3" l="1"/>
  <c r="M8" i="3"/>
  <c r="M7" i="3"/>
  <c r="M5" i="3"/>
  <c r="M4" i="3"/>
  <c r="M3" i="3"/>
  <c r="M2" i="3"/>
  <c r="M44" i="2"/>
  <c r="L41" i="2"/>
  <c r="K41" i="2"/>
  <c r="J41" i="2"/>
  <c r="I41" i="2"/>
  <c r="H41" i="2"/>
  <c r="G41" i="2"/>
  <c r="F41" i="2"/>
  <c r="E41" i="2"/>
  <c r="D41" i="2"/>
  <c r="C41" i="2"/>
  <c r="B41" i="2"/>
  <c r="M40" i="2"/>
  <c r="M39" i="2"/>
  <c r="M38" i="2"/>
  <c r="M37" i="2"/>
  <c r="M36" i="2"/>
  <c r="M35" i="2"/>
  <c r="M34" i="2"/>
  <c r="M33" i="2"/>
  <c r="M32" i="2"/>
  <c r="L29" i="2"/>
  <c r="L43" i="2" s="1"/>
  <c r="K29" i="2"/>
  <c r="K43" i="2" s="1"/>
  <c r="J29" i="2"/>
  <c r="J43" i="2" s="1"/>
  <c r="I29" i="2"/>
  <c r="I43" i="2" s="1"/>
  <c r="H29" i="2"/>
  <c r="H43" i="2" s="1"/>
  <c r="G29" i="2"/>
  <c r="G43" i="2" s="1"/>
  <c r="F29" i="2"/>
  <c r="F43" i="2" s="1"/>
  <c r="E29" i="2"/>
  <c r="E43" i="2" s="1"/>
  <c r="D29" i="2"/>
  <c r="D43" i="2" s="1"/>
  <c r="C29" i="2"/>
  <c r="C43" i="2" s="1"/>
  <c r="B29" i="2"/>
  <c r="M29" i="2" s="1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4" i="2"/>
  <c r="M3" i="2"/>
  <c r="M2" i="2"/>
  <c r="M48" i="1"/>
  <c r="L44" i="1"/>
  <c r="L46" i="1" s="1"/>
  <c r="K44" i="1"/>
  <c r="J44" i="1"/>
  <c r="I44" i="1"/>
  <c r="H44" i="1"/>
  <c r="H46" i="1" s="1"/>
  <c r="G44" i="1"/>
  <c r="F44" i="1"/>
  <c r="E44" i="1"/>
  <c r="D44" i="1"/>
  <c r="D46" i="1" s="1"/>
  <c r="C44" i="1"/>
  <c r="B44" i="1"/>
  <c r="M42" i="1"/>
  <c r="M41" i="1"/>
  <c r="M40" i="1"/>
  <c r="M39" i="1"/>
  <c r="M38" i="1"/>
  <c r="M37" i="1"/>
  <c r="M36" i="1"/>
  <c r="M35" i="1"/>
  <c r="M34" i="1"/>
  <c r="M33" i="1"/>
  <c r="L30" i="1"/>
  <c r="K30" i="1"/>
  <c r="K46" i="1" s="1"/>
  <c r="J30" i="1"/>
  <c r="J46" i="1" s="1"/>
  <c r="I30" i="1"/>
  <c r="I46" i="1" s="1"/>
  <c r="H30" i="1"/>
  <c r="G30" i="1"/>
  <c r="G46" i="1" s="1"/>
  <c r="F30" i="1"/>
  <c r="F46" i="1" s="1"/>
  <c r="E30" i="1"/>
  <c r="E46" i="1" s="1"/>
  <c r="D30" i="1"/>
  <c r="C30" i="1"/>
  <c r="C46" i="1" s="1"/>
  <c r="B30" i="1"/>
  <c r="M30" i="1" s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M43" i="2" l="1"/>
  <c r="M44" i="1"/>
  <c r="M46" i="1" s="1"/>
  <c r="B46" i="1"/>
  <c r="M41" i="2"/>
</calcChain>
</file>

<file path=xl/comments1.xml><?xml version="1.0" encoding="utf-8"?>
<comments xmlns="http://schemas.openxmlformats.org/spreadsheetml/2006/main">
  <authors>
    <author>RL</author>
  </authors>
  <commentList>
    <comment ref="I24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Last Report they are closing this meeting.</t>
        </r>
      </text>
    </comment>
    <comment ref="E26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150 in cash 96.05 from Square Deposit.</t>
        </r>
      </text>
    </comment>
    <comment ref="L26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220 Cash 172.8 from Square</t>
        </r>
      </text>
    </comment>
    <comment ref="H28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Deposit was $2.05 larger than recorded $$</t>
        </r>
      </text>
    </comment>
    <comment ref="H34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ck 1295 posters</t>
        </r>
        <r>
          <rPr>
            <sz val="9"/>
            <color rgb="FF000000"/>
            <rFont val="Arial"/>
            <family val="2"/>
          </rPr>
          <t xml:space="preserve">
Kurt Z</t>
        </r>
      </text>
    </comment>
    <comment ref="I34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CK #1299 Mark M for Copies</t>
        </r>
      </text>
    </comment>
    <comment ref="J34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CK 2002 to Mark M</t>
        </r>
      </text>
    </comment>
    <comment ref="L34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CK 2010 Zach V</t>
        </r>
      </text>
    </comment>
    <comment ref="H35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ck 1297</t>
        </r>
        <r>
          <rPr>
            <sz val="9"/>
            <color rgb="FF000000"/>
            <rFont val="Arial"/>
            <family val="2"/>
          </rPr>
          <t xml:space="preserve">
mark M</t>
        </r>
        <r>
          <rPr>
            <sz val="9"/>
            <color rgb="FF000000"/>
            <rFont val="Arial"/>
            <family val="2"/>
          </rPr>
          <t xml:space="preserve">
Copies</t>
        </r>
      </text>
    </comment>
    <comment ref="L35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Lit and 5.00 for Rent</t>
        </r>
      </text>
    </comment>
    <comment ref="E36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Check not Cleared as of 5/6/17</t>
        </r>
      </text>
    </comment>
    <comment ref="I36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CK #1296 to Carrie A.</t>
        </r>
      </text>
    </comment>
    <comment ref="J36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CK 2001 to Carrie A</t>
        </r>
      </text>
    </comment>
    <comment ref="L36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200 in Cash 100 CK 2011 to Carrie A</t>
        </r>
      </text>
    </comment>
    <comment ref="F37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CK 1286 $200 to Sarah CK 1285 $50 to Venue</t>
        </r>
      </text>
    </comment>
    <comment ref="J37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CK 2000 to Sarah A</t>
        </r>
      </text>
    </comment>
    <comment ref="L37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CK 2008 Sarah A</t>
        </r>
      </text>
    </comment>
    <comment ref="C41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CK # 1274 to Mark M.</t>
        </r>
      </text>
    </comment>
    <comment ref="D41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Rembursment for Supplies CK#1277</t>
        </r>
      </text>
    </comment>
    <comment ref="G41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Rent for Odd Fellows is $200.</t>
        </r>
      </text>
    </comment>
    <comment ref="H41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ck 1298</t>
        </r>
        <r>
          <rPr>
            <sz val="9"/>
            <color rgb="FF000000"/>
            <rFont val="Arial"/>
            <family val="2"/>
          </rPr>
          <t xml:space="preserve">
Rent to Oddfellows</t>
        </r>
      </text>
    </comment>
    <comment ref="L41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Check 2007 36 rent for sub commities and 4 for copies to Mark M.</t>
        </r>
      </text>
    </comment>
    <comment ref="H42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ck 1294</t>
        </r>
        <r>
          <rPr>
            <sz val="9"/>
            <color rgb="FF000000"/>
            <rFont val="Arial"/>
            <family val="2"/>
          </rPr>
          <t xml:space="preserve">
Lamar</t>
        </r>
      </text>
    </comment>
    <comment ref="L42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PO BOX FEE CK #2012</t>
        </r>
      </text>
    </comment>
    <comment ref="E46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Corrected Closing Balance was $531.04</t>
        </r>
      </text>
    </comment>
  </commentList>
</comments>
</file>

<file path=xl/comments2.xml><?xml version="1.0" encoding="utf-8"?>
<comments xmlns="http://schemas.openxmlformats.org/spreadsheetml/2006/main">
  <authors>
    <author>RL</author>
  </authors>
  <commentList>
    <comment ref="C33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CK #2019to Zach V</t>
        </r>
      </text>
    </comment>
    <comment ref="C34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for spanish lit</t>
        </r>
      </text>
    </comment>
    <comment ref="C35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for P&amp;I lit</t>
        </r>
      </text>
    </comment>
    <comment ref="C40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CK #2020 to Mark M</t>
        </r>
        <r>
          <rPr>
            <sz val="9"/>
            <color rgb="FF000000"/>
            <rFont val="Arial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RL</author>
  </authors>
  <commentList>
    <comment ref="H3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ck 1297</t>
        </r>
        <r>
          <rPr>
            <sz val="9"/>
            <color rgb="FF000000"/>
            <rFont val="Arial"/>
            <family val="2"/>
          </rPr>
          <t xml:space="preserve">
mark M</t>
        </r>
        <r>
          <rPr>
            <sz val="9"/>
            <color rgb="FF000000"/>
            <rFont val="Arial"/>
            <family val="2"/>
          </rPr>
          <t xml:space="preserve">
Copies</t>
        </r>
      </text>
    </comment>
    <comment ref="L3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Lit and 5.00 for Rent</t>
        </r>
      </text>
    </comment>
    <comment ref="H4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ck 1295 posters</t>
        </r>
        <r>
          <rPr>
            <sz val="9"/>
            <color rgb="FF000000"/>
            <rFont val="Arial"/>
            <family val="2"/>
          </rPr>
          <t xml:space="preserve">
Kurt Z</t>
        </r>
      </text>
    </comment>
    <comment ref="I4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CK #1299 Mark M for Copies</t>
        </r>
      </text>
    </comment>
    <comment ref="J4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CK 2002 to Mark M</t>
        </r>
      </text>
    </comment>
    <comment ref="L4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CK 2010 Zach V</t>
        </r>
      </text>
    </comment>
    <comment ref="C9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CK # 1274 to Mark M.</t>
        </r>
      </text>
    </comment>
    <comment ref="D9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Rembursment for Supplies CK#1277</t>
        </r>
      </text>
    </comment>
    <comment ref="G9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Rent for Odd Fellows is $200.</t>
        </r>
      </text>
    </comment>
    <comment ref="H9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ck 1298</t>
        </r>
        <r>
          <rPr>
            <sz val="9"/>
            <color rgb="FF000000"/>
            <rFont val="Arial"/>
            <family val="2"/>
          </rPr>
          <t xml:space="preserve">
Rent to Oddfellows</t>
        </r>
      </text>
    </comment>
    <comment ref="L9" authorId="0" shapeId="0">
      <text>
        <r>
          <rPr>
            <b/>
            <sz val="9"/>
            <color rgb="FF000000"/>
            <rFont val="Arial"/>
            <family val="2"/>
          </rPr>
          <t>Ray Landry: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Check 2007 36 rent for sub commities and 4 for copies to Mark M.</t>
        </r>
      </text>
    </comment>
  </commentList>
</comments>
</file>

<file path=xl/sharedStrings.xml><?xml version="1.0" encoding="utf-8"?>
<sst xmlns="http://schemas.openxmlformats.org/spreadsheetml/2006/main" count="129" uniqueCount="69">
  <si>
    <t>Group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</si>
  <si>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</si>
  <si>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</si>
  <si>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</si>
  <si>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</si>
  <si>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</si>
  <si>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</si>
  <si>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</si>
  <si>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</si>
  <si>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</si>
  <si>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</si>
  <si>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</si>
  <si>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Year To Date Total</t>
  </si>
  <si>
    <t>BEGINNING BALANCE</t>
  </si>
  <si>
    <t>Addicts Seeking Sanity</t>
  </si>
  <si>
    <t>Addicts Book Club</t>
  </si>
  <si>
    <t>Dead Without It</t>
  </si>
  <si>
    <t>Drug Busters</t>
  </si>
  <si>
    <t>Free at Last</t>
  </si>
  <si>
    <t>Freed From Insanity</t>
  </si>
  <si>
    <t>Fun Addicts</t>
  </si>
  <si>
    <t>Just For Today</t>
  </si>
  <si>
    <t>LIVE GROUP</t>
  </si>
  <si>
    <t>Miracle on Oak Street</t>
  </si>
  <si>
    <t>New Horizons</t>
  </si>
  <si>
    <t>No Matter What</t>
  </si>
  <si>
    <t>Primary Purpose</t>
  </si>
  <si>
    <t>Recovery SWAG’D Out</t>
  </si>
  <si>
    <t>Responsible for my Recovery</t>
  </si>
  <si>
    <t>Stairway to Recovery</t>
  </si>
  <si>
    <t>Steps and Traditions Roulette</t>
  </si>
  <si>
    <t>Truth Through Proof</t>
  </si>
  <si>
    <t>Solutions Group</t>
  </si>
  <si>
    <t>The Windsor Lighthouse</t>
  </si>
  <si>
    <t>When At The End Of The Road</t>
  </si>
  <si>
    <t>XX Genes</t>
  </si>
  <si>
    <t>ACTIVITIES</t>
  </si>
  <si>
    <t>MERCHANDISE</t>
  </si>
  <si>
    <t>LITERATURE</t>
  </si>
  <si>
    <t>MISCELLANEOUS</t>
  </si>
  <si>
    <t>TOTAL INCOME</t>
  </si>
  <si>
    <t>EXPENSES</t>
  </si>
  <si>
    <t>Literature</t>
  </si>
  <si>
    <t>P&amp;I</t>
  </si>
  <si>
    <t>H&amp;I</t>
  </si>
  <si>
    <t>REGIONAL DONATION</t>
  </si>
  <si>
    <t>RCM1 &amp; RCM2</t>
  </si>
  <si>
    <t>SQUARE</t>
  </si>
  <si>
    <t>LAMAR BUS ADS</t>
  </si>
  <si>
    <t>TOTAL EXPENSES</t>
  </si>
  <si>
    <t>CLOSING BALANCE</t>
  </si>
  <si>
    <t>DEPOSIT</t>
  </si>
  <si>
    <t>Beginning Balance</t>
  </si>
  <si>
    <t>CLEAN QUEENS</t>
  </si>
  <si>
    <t>THE Solutions Group</t>
  </si>
  <si>
    <t>TRUTH THROUGH PROOF</t>
  </si>
  <si>
    <t xml:space="preserve"> </t>
  </si>
  <si>
    <t>ADMIN</t>
  </si>
  <si>
    <t>Feb</t>
  </si>
  <si>
    <t>Aug</t>
  </si>
  <si>
    <t>Sept</t>
  </si>
  <si>
    <t>Oct</t>
  </si>
  <si>
    <t>Nov</t>
  </si>
  <si>
    <t>Dec</t>
  </si>
  <si>
    <t>Year to Date</t>
  </si>
  <si>
    <t>Activities</t>
  </si>
  <si>
    <t>H &amp; I</t>
  </si>
  <si>
    <t>P &amp; I</t>
  </si>
  <si>
    <t>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</si>
</sst>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-409]General"/>
    <numFmt numFmtId="165" formatCode="&quot;$&quot;#,##0.00&quot; &quot;;&quot;($&quot;#,##0.00&quot;)&quot;"/>
    <numFmt numFmtId="166" formatCode="&quot;$&quot;#,##0.00&quot; &quot;;[Red]&quot;($&quot;#,##0.00&quot;)&quot;"/>
    <numFmt numFmtId="167" formatCode="&quot;$&quot;#,##0.00"/>
    <numFmt numFmtId="168" formatCode="[$-409]#,##0.00&quot; &quot;;[$-409]&quot;(&quot;#,##0.00&quot;)&quot;"/>
    <numFmt numFmtId="169" formatCode="[$-409]#,##0.00"/>
    <numFmt numFmtId="170" formatCode="[$$-409]#,##0.00;[Red]&quot;-&quot;[$$-409]#,##0.00"/>
  </numFmts>
  <fonts count="19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i/>
      <sz val="11"/>
      <color rgb="FFFFFFFF"/>
      <name val="Calibri"/>
      <family val="2"/>
    </font>
    <font>
      <b/>
      <i/>
      <sz val="11"/>
      <color rgb="FF000000"/>
      <name val="Calibri"/>
      <family val="2"/>
    </font>
    <font>
      <b/>
      <i/>
      <sz val="14"/>
      <color rgb="FFFFFFFF"/>
      <name val="Calibri"/>
      <family val="2"/>
    </font>
    <font>
      <b/>
      <i/>
      <sz val="12"/>
      <color rgb="FF000000"/>
      <name val="Calibri"/>
      <family val="2"/>
    </font>
    <font>
      <b/>
      <i/>
      <sz val="14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1"/>
    </font>
    <font>
      <sz val="11"/>
      <color rgb="FF000000"/>
      <name val="Calibri1"/>
    </font>
    <font>
      <sz val="10"/>
      <color rgb="FF000000"/>
      <name val="Arial"/>
      <family val="2"/>
    </font>
    <font>
      <sz val="10"/>
      <color rgb="FF00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548235"/>
        <bgColor rgb="FF548235"/>
      </patternFill>
    </fill>
    <fill>
      <patternFill patternType="solid">
        <fgColor rgb="FF00B050"/>
        <bgColor rgb="FF00B050"/>
      </patternFill>
    </fill>
    <fill>
      <patternFill patternType="solid">
        <fgColor rgb="FF2F5597"/>
        <bgColor rgb="FF2F5597"/>
      </patternFill>
    </fill>
    <fill>
      <patternFill patternType="solid">
        <fgColor rgb="FFFFF2CC"/>
        <bgColor rgb="FFFFF2CC"/>
      </patternFill>
    </fill>
    <fill>
      <patternFill patternType="solid">
        <fgColor rgb="FFDAE3F3"/>
        <bgColor rgb="FFDAE3F3"/>
      </patternFill>
    </fill>
    <fill>
      <patternFill patternType="solid">
        <fgColor rgb="FF767171"/>
        <bgColor rgb="FF767171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FFD966"/>
        <bgColor rgb="FFFFD966"/>
      </patternFill>
    </fill>
    <fill>
      <patternFill patternType="solid">
        <fgColor rgb="FF9DC3E6"/>
        <bgColor rgb="FF9DC3E6"/>
      </patternFill>
    </fill>
    <fill>
      <patternFill patternType="solid">
        <fgColor rgb="FFC5E0B4"/>
        <bgColor rgb="FFC5E0B4"/>
      </patternFill>
    </fill>
    <fill>
      <patternFill patternType="solid">
        <fgColor rgb="FF00B0F0"/>
        <bgColor rgb="FF00B0F0"/>
      </patternFill>
    </fill>
    <fill>
      <patternFill patternType="solid">
        <fgColor rgb="FFA9D18E"/>
        <bgColor rgb="FFA9D18E"/>
      </patternFill>
    </fill>
    <fill>
      <patternFill patternType="solid">
        <fgColor rgb="FFFFE699"/>
        <bgColor rgb="FFFFE699"/>
      </patternFill>
    </fill>
    <fill>
      <patternFill patternType="solid">
        <fgColor rgb="FF0070C0"/>
        <bgColor rgb="FF0070C0"/>
      </patternFill>
    </fill>
    <fill>
      <patternFill patternType="solid">
        <fgColor rgb="FFBDD7EE"/>
        <bgColor rgb="FFBDD7EE"/>
      </patternFill>
    </fill>
    <fill>
      <patternFill patternType="solid">
        <fgColor rgb="FFAFABAB"/>
        <bgColor rgb="FFAFABAB"/>
      </patternFill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  <fill>
      <patternFill patternType="solid">
        <fgColor rgb="FFFBE5D6"/>
        <bgColor rgb="FFFBE5D6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70" fontId="3" fillId="0" borderId="0" applyBorder="0" applyProtection="0"/>
  </cellStyleXfs>
  <cellXfs count="81">
    <xf numFmtId="0" fontId="0" fillId="0" borderId="0" xfId="0"/>
    <xf numFmtId="164" fontId="4" fillId="2" borderId="1" xfId="1" applyFont="1" applyFill="1" applyBorder="1" applyAlignment="1" applyProtection="1">
      <alignment horizontal="center" vertical="center" wrapText="1"/>
    </xf>
    <xf numFmtId="164" fontId="1" fillId="0" borderId="1" xfId="1" applyFont="1" applyFill="1" applyBorder="1" applyAlignment="1" applyProtection="1"/>
    <xf numFmtId="164" fontId="5" fillId="3" borderId="0" xfId="1" applyFont="1" applyFill="1" applyAlignment="1" applyProtection="1">
      <alignment horizontal="left" wrapText="1"/>
    </xf>
    <xf numFmtId="165" fontId="6" fillId="4" borderId="2" xfId="1" applyNumberFormat="1" applyFont="1" applyFill="1" applyBorder="1" applyAlignment="1" applyProtection="1">
      <alignment horizontal="right" wrapText="1"/>
    </xf>
    <xf numFmtId="165" fontId="6" fillId="4" borderId="3" xfId="1" applyNumberFormat="1" applyFont="1" applyFill="1" applyBorder="1" applyAlignment="1" applyProtection="1">
      <alignment horizontal="right"/>
    </xf>
    <xf numFmtId="165" fontId="6" fillId="4" borderId="4" xfId="1" applyNumberFormat="1" applyFont="1" applyFill="1" applyBorder="1" applyAlignment="1" applyProtection="1">
      <alignment horizontal="right" wrapText="1"/>
    </xf>
    <xf numFmtId="165" fontId="7" fillId="5" borderId="1" xfId="1" applyNumberFormat="1" applyFont="1" applyFill="1" applyBorder="1" applyAlignment="1" applyProtection="1">
      <alignment horizontal="right" wrapText="1"/>
    </xf>
    <xf numFmtId="164" fontId="1" fillId="0" borderId="0" xfId="1" applyFont="1" applyFill="1" applyAlignment="1" applyProtection="1">
      <alignment horizontal="right"/>
    </xf>
    <xf numFmtId="164" fontId="8" fillId="6" borderId="1" xfId="1" applyFont="1" applyFill="1" applyBorder="1" applyAlignment="1" applyProtection="1"/>
    <xf numFmtId="165" fontId="1" fillId="0" borderId="1" xfId="1" applyNumberFormat="1" applyFont="1" applyFill="1" applyBorder="1" applyAlignment="1" applyProtection="1"/>
    <xf numFmtId="165" fontId="1" fillId="0" borderId="5" xfId="1" applyNumberFormat="1" applyFont="1" applyFill="1" applyBorder="1" applyAlignment="1" applyProtection="1"/>
    <xf numFmtId="165" fontId="9" fillId="5" borderId="1" xfId="1" applyNumberFormat="1" applyFont="1" applyFill="1" applyBorder="1" applyAlignment="1" applyProtection="1"/>
    <xf numFmtId="164" fontId="1" fillId="0" borderId="0" xfId="1" applyFont="1" applyFill="1" applyAlignment="1" applyProtection="1"/>
    <xf numFmtId="164" fontId="8" fillId="6" borderId="0" xfId="1" applyFont="1" applyFill="1" applyAlignment="1" applyProtection="1">
      <alignment vertical="center"/>
    </xf>
    <xf numFmtId="164" fontId="12" fillId="7" borderId="1" xfId="1" applyFont="1" applyFill="1" applyBorder="1" applyAlignment="1" applyProtection="1"/>
    <xf numFmtId="164" fontId="12" fillId="7" borderId="6" xfId="1" applyFont="1" applyFill="1" applyBorder="1" applyAlignment="1" applyProtection="1"/>
    <xf numFmtId="165" fontId="1" fillId="0" borderId="6" xfId="1" applyNumberFormat="1" applyFont="1" applyFill="1" applyBorder="1" applyAlignment="1" applyProtection="1"/>
    <xf numFmtId="165" fontId="1" fillId="0" borderId="3" xfId="1" applyNumberFormat="1" applyFont="1" applyFill="1" applyBorder="1" applyAlignment="1" applyProtection="1"/>
    <xf numFmtId="165" fontId="1" fillId="0" borderId="7" xfId="1" applyNumberFormat="1" applyFont="1" applyFill="1" applyBorder="1" applyAlignment="1" applyProtection="1"/>
    <xf numFmtId="164" fontId="1" fillId="8" borderId="0" xfId="1" applyFont="1" applyFill="1" applyAlignment="1" applyProtection="1"/>
    <xf numFmtId="165" fontId="1" fillId="8" borderId="0" xfId="1" applyNumberFormat="1" applyFont="1" applyFill="1" applyAlignment="1" applyProtection="1"/>
    <xf numFmtId="164" fontId="13" fillId="9" borderId="3" xfId="1" applyFont="1" applyFill="1" applyBorder="1" applyAlignment="1" applyProtection="1"/>
    <xf numFmtId="165" fontId="13" fillId="9" borderId="3" xfId="1" applyNumberFormat="1" applyFont="1" applyFill="1" applyBorder="1" applyAlignment="1" applyProtection="1"/>
    <xf numFmtId="165" fontId="13" fillId="9" borderId="8" xfId="1" applyNumberFormat="1" applyFont="1" applyFill="1" applyBorder="1" applyAlignment="1" applyProtection="1"/>
    <xf numFmtId="164" fontId="14" fillId="10" borderId="4" xfId="1" applyFont="1" applyFill="1" applyBorder="1" applyAlignment="1" applyProtection="1"/>
    <xf numFmtId="165" fontId="1" fillId="10" borderId="0" xfId="1" applyNumberFormat="1" applyFont="1" applyFill="1" applyAlignment="1" applyProtection="1"/>
    <xf numFmtId="164" fontId="1" fillId="11" borderId="1" xfId="1" applyFont="1" applyFill="1" applyBorder="1" applyAlignment="1" applyProtection="1"/>
    <xf numFmtId="165" fontId="1" fillId="0" borderId="2" xfId="1" applyNumberFormat="1" applyFont="1" applyFill="1" applyBorder="1" applyAlignment="1" applyProtection="1"/>
    <xf numFmtId="165" fontId="1" fillId="0" borderId="4" xfId="1" applyNumberFormat="1" applyFont="1" applyFill="1" applyBorder="1" applyAlignment="1" applyProtection="1"/>
    <xf numFmtId="164" fontId="1" fillId="12" borderId="1" xfId="1" applyFont="1" applyFill="1" applyBorder="1" applyAlignment="1" applyProtection="1"/>
    <xf numFmtId="164" fontId="1" fillId="13" borderId="1" xfId="1" applyFont="1" applyFill="1" applyBorder="1" applyAlignment="1" applyProtection="1"/>
    <xf numFmtId="164" fontId="1" fillId="13" borderId="6" xfId="1" applyFont="1" applyFill="1" applyBorder="1" applyAlignment="1" applyProtection="1"/>
    <xf numFmtId="164" fontId="14" fillId="10" borderId="3" xfId="1" applyFont="1" applyFill="1" applyBorder="1" applyAlignment="1" applyProtection="1"/>
    <xf numFmtId="165" fontId="1" fillId="0" borderId="8" xfId="1" applyNumberFormat="1" applyFont="1" applyFill="1" applyBorder="1" applyAlignment="1" applyProtection="1"/>
    <xf numFmtId="164" fontId="14" fillId="4" borderId="3" xfId="1" applyFont="1" applyFill="1" applyBorder="1" applyAlignment="1" applyProtection="1"/>
    <xf numFmtId="164" fontId="8" fillId="14" borderId="2" xfId="1" applyFont="1" applyFill="1" applyBorder="1" applyAlignment="1" applyProtection="1"/>
    <xf numFmtId="165" fontId="1" fillId="15" borderId="2" xfId="1" applyNumberFormat="1" applyFont="1" applyFill="1" applyBorder="1" applyAlignment="1" applyProtection="1"/>
    <xf numFmtId="165" fontId="1" fillId="15" borderId="4" xfId="1" applyNumberFormat="1" applyFont="1" applyFill="1" applyBorder="1" applyAlignment="1" applyProtection="1"/>
    <xf numFmtId="165" fontId="7" fillId="5" borderId="1" xfId="1" applyNumberFormat="1" applyFont="1" applyFill="1" applyBorder="1" applyAlignment="1" applyProtection="1"/>
    <xf numFmtId="166" fontId="1" fillId="0" borderId="0" xfId="1" applyNumberFormat="1" applyFont="1" applyFill="1" applyAlignment="1" applyProtection="1"/>
    <xf numFmtId="164" fontId="4" fillId="2" borderId="0" xfId="1" applyFont="1" applyFill="1" applyAlignment="1" applyProtection="1">
      <alignment horizontal="center" vertical="center" wrapText="1"/>
    </xf>
    <xf numFmtId="164" fontId="15" fillId="2" borderId="9" xfId="1" applyFont="1" applyFill="1" applyBorder="1" applyAlignment="1" applyProtection="1">
      <alignment horizontal="center" vertical="center" wrapText="1"/>
    </xf>
    <xf numFmtId="164" fontId="4" fillId="4" borderId="1" xfId="1" applyFont="1" applyFill="1" applyBorder="1" applyAlignment="1" applyProtection="1">
      <alignment horizontal="left" vertical="center" wrapText="1"/>
    </xf>
    <xf numFmtId="167" fontId="4" fillId="4" borderId="1" xfId="1" applyNumberFormat="1" applyFont="1" applyFill="1" applyBorder="1" applyAlignment="1" applyProtection="1">
      <alignment horizontal="center" vertical="center" wrapText="1"/>
    </xf>
    <xf numFmtId="167" fontId="15" fillId="4" borderId="1" xfId="1" applyNumberFormat="1" applyFont="1" applyFill="1" applyBorder="1" applyAlignment="1" applyProtection="1">
      <alignment horizontal="center" vertical="center" wrapText="1"/>
    </xf>
    <xf numFmtId="167" fontId="4" fillId="4" borderId="1" xfId="1" applyNumberFormat="1" applyFont="1" applyFill="1" applyBorder="1" applyAlignment="1" applyProtection="1">
      <alignment horizontal="right" vertical="center" wrapText="1"/>
    </xf>
    <xf numFmtId="164" fontId="8" fillId="16" borderId="1" xfId="1" applyFont="1" applyFill="1" applyBorder="1" applyAlignment="1" applyProtection="1"/>
    <xf numFmtId="167" fontId="1" fillId="0" borderId="1" xfId="1" applyNumberFormat="1" applyFont="1" applyFill="1" applyBorder="1" applyAlignment="1" applyProtection="1"/>
    <xf numFmtId="167" fontId="16" fillId="0" borderId="1" xfId="1" applyNumberFormat="1" applyFont="1" applyFill="1" applyBorder="1" applyAlignment="1" applyProtection="1"/>
    <xf numFmtId="167" fontId="6" fillId="17" borderId="1" xfId="1" applyNumberFormat="1" applyFont="1" applyFill="1" applyBorder="1" applyAlignment="1" applyProtection="1"/>
    <xf numFmtId="165" fontId="16" fillId="0" borderId="1" xfId="1" applyNumberFormat="1" applyFont="1" applyFill="1" applyBorder="1" applyAlignment="1" applyProtection="1"/>
    <xf numFmtId="165" fontId="6" fillId="17" borderId="1" xfId="1" applyNumberFormat="1" applyFont="1" applyFill="1" applyBorder="1" applyAlignment="1" applyProtection="1"/>
    <xf numFmtId="164" fontId="4" fillId="16" borderId="1" xfId="1" applyFont="1" applyFill="1" applyBorder="1" applyAlignment="1" applyProtection="1"/>
    <xf numFmtId="164" fontId="8" fillId="16" borderId="0" xfId="1" applyFont="1" applyFill="1" applyAlignment="1" applyProtection="1">
      <alignment vertical="center"/>
    </xf>
    <xf numFmtId="164" fontId="4" fillId="18" borderId="1" xfId="1" applyFont="1" applyFill="1" applyBorder="1" applyAlignment="1" applyProtection="1"/>
    <xf numFmtId="164" fontId="12" fillId="18" borderId="1" xfId="1" applyFont="1" applyFill="1" applyBorder="1" applyAlignment="1" applyProtection="1"/>
    <xf numFmtId="164" fontId="1" fillId="19" borderId="0" xfId="1" applyFont="1" applyFill="1" applyAlignment="1" applyProtection="1"/>
    <xf numFmtId="164" fontId="1" fillId="19" borderId="1" xfId="1" applyFont="1" applyFill="1" applyBorder="1" applyAlignment="1" applyProtection="1"/>
    <xf numFmtId="167" fontId="1" fillId="19" borderId="1" xfId="1" applyNumberFormat="1" applyFont="1" applyFill="1" applyBorder="1" applyAlignment="1" applyProtection="1"/>
    <xf numFmtId="164" fontId="1" fillId="4" borderId="1" xfId="1" applyFont="1" applyFill="1" applyBorder="1" applyAlignment="1" applyProtection="1"/>
    <xf numFmtId="167" fontId="1" fillId="9" borderId="1" xfId="1" applyNumberFormat="1" applyFont="1" applyFill="1" applyBorder="1" applyAlignment="1" applyProtection="1"/>
    <xf numFmtId="167" fontId="15" fillId="9" borderId="10" xfId="1" applyNumberFormat="1" applyFont="1" applyFill="1" applyBorder="1" applyAlignment="1" applyProtection="1"/>
    <xf numFmtId="164" fontId="1" fillId="20" borderId="0" xfId="1" applyFont="1" applyFill="1" applyAlignment="1" applyProtection="1"/>
    <xf numFmtId="164" fontId="1" fillId="20" borderId="1" xfId="1" applyFont="1" applyFill="1" applyBorder="1" applyAlignment="1" applyProtection="1"/>
    <xf numFmtId="168" fontId="1" fillId="20" borderId="1" xfId="1" applyNumberFormat="1" applyFont="1" applyFill="1" applyBorder="1" applyAlignment="1" applyProtection="1"/>
    <xf numFmtId="164" fontId="15" fillId="21" borderId="9" xfId="1" applyFont="1" applyFill="1" applyBorder="1" applyAlignment="1" applyProtection="1">
      <alignment horizontal="center" vertical="center" wrapText="1"/>
    </xf>
    <xf numFmtId="164" fontId="14" fillId="10" borderId="1" xfId="1" applyFont="1" applyFill="1" applyBorder="1" applyAlignment="1" applyProtection="1"/>
    <xf numFmtId="168" fontId="1" fillId="10" borderId="1" xfId="1" applyNumberFormat="1" applyFont="1" applyFill="1" applyBorder="1" applyAlignment="1" applyProtection="1"/>
    <xf numFmtId="168" fontId="16" fillId="10" borderId="1" xfId="1" applyNumberFormat="1" applyFont="1" applyFill="1" applyBorder="1" applyAlignment="1" applyProtection="1"/>
    <xf numFmtId="164" fontId="1" fillId="22" borderId="1" xfId="1" applyFont="1" applyFill="1" applyBorder="1" applyAlignment="1" applyProtection="1"/>
    <xf numFmtId="169" fontId="17" fillId="0" borderId="0" xfId="1" applyNumberFormat="1" applyFont="1" applyFill="1" applyAlignment="1" applyProtection="1"/>
    <xf numFmtId="168" fontId="1" fillId="0" borderId="1" xfId="1" applyNumberFormat="1" applyFont="1" applyFill="1" applyBorder="1" applyAlignment="1" applyProtection="1"/>
    <xf numFmtId="168" fontId="16" fillId="0" borderId="1" xfId="1" applyNumberFormat="1" applyFont="1" applyFill="1" applyBorder="1" applyAlignment="1" applyProtection="1"/>
    <xf numFmtId="168" fontId="16" fillId="20" borderId="1" xfId="1" applyNumberFormat="1" applyFont="1" applyFill="1" applyBorder="1" applyAlignment="1" applyProtection="1"/>
    <xf numFmtId="164" fontId="14" fillId="4" borderId="1" xfId="1" applyFont="1" applyFill="1" applyBorder="1" applyAlignment="1" applyProtection="1"/>
    <xf numFmtId="169" fontId="17" fillId="0" borderId="1" xfId="1" applyNumberFormat="1" applyFont="1" applyFill="1" applyBorder="1" applyAlignment="1" applyProtection="1"/>
    <xf numFmtId="167" fontId="16" fillId="0" borderId="10" xfId="1" applyNumberFormat="1" applyFont="1" applyFill="1" applyBorder="1" applyAlignment="1" applyProtection="1"/>
    <xf numFmtId="164" fontId="16" fillId="0" borderId="0" xfId="1" applyFont="1" applyFill="1" applyAlignment="1" applyProtection="1"/>
    <xf numFmtId="164" fontId="18" fillId="21" borderId="1" xfId="1" applyFont="1" applyFill="1" applyBorder="1" applyAlignment="1" applyProtection="1"/>
    <xf numFmtId="165" fontId="18" fillId="21" borderId="1" xfId="1" applyNumberFormat="1" applyFont="1" applyFill="1" applyBorder="1" applyAlignment="1" applyProtection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49"/>
  <sheetViews>
    <sheetView tabSelected="1" workbookViewId="0"/>
  </sheetViews>
  <sheetFormatPr defaultColWidth="9" defaultRowHeight="14.15"/>
  <cols>
    <col min="1" max="1" width="24.08203125" style="13" customWidth="1"/>
    <col min="2" max="2" width="12.75" style="13" customWidth="1"/>
    <col min="3" max="3" width="13" style="13" customWidth="1"/>
    <col min="4" max="4" width="13.08203125" style="13" customWidth="1"/>
    <col min="5" max="5" width="14.25" style="13" customWidth="1"/>
    <col min="6" max="6" width="12.5" style="13" customWidth="1"/>
    <col min="7" max="7" width="13.08203125" style="13" customWidth="1"/>
    <col min="8" max="8" width="12.83203125" style="13" customWidth="1"/>
    <col min="9" max="9" width="12.5" style="13" customWidth="1"/>
    <col min="10" max="10" width="12.58203125" style="13" customWidth="1"/>
    <col min="11" max="11" width="12.5" style="13" customWidth="1"/>
    <col min="12" max="12" width="12.33203125" style="13" customWidth="1"/>
    <col min="13" max="13" width="14.83203125" style="13" customWidth="1"/>
    <col min="14" max="1024" width="8.08203125" style="13" customWidth="1"/>
    <col min="1025" max="1025" width="9" customWidth="1"/>
  </cols>
  <sheetData>
    <row r="1" spans="1:13" s="2" customFormat="1" ht="2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s="8" customFormat="1" ht="21.65" customHeight="1">
      <c r="A2" s="3" t="s">
        <v>13</v>
      </c>
      <c r="B2" s="4">
        <v>778.64</v>
      </c>
      <c r="C2" s="4">
        <v>801.38</v>
      </c>
      <c r="D2" s="4">
        <v>2167.0700000000002</v>
      </c>
      <c r="E2" s="4">
        <v>481</v>
      </c>
      <c r="F2" s="4">
        <v>531.04</v>
      </c>
      <c r="G2" s="4">
        <v>427.33</v>
      </c>
      <c r="H2" s="5">
        <v>291.18</v>
      </c>
      <c r="I2" s="4">
        <v>1591.44</v>
      </c>
      <c r="J2" s="4">
        <v>1127.1300000000001</v>
      </c>
      <c r="K2" s="4">
        <v>759.25</v>
      </c>
      <c r="L2" s="6">
        <v>2518.91</v>
      </c>
      <c r="M2" s="7">
        <f t="shared" ref="M2:M28" si="0">SUM(B2:L2)</f>
        <v>11474.369999999999</v>
      </c>
    </row>
    <row r="3" spans="1:13" ht="20.149999999999999" customHeight="1">
      <c r="A3" s="9" t="s">
        <v>14</v>
      </c>
      <c r="B3" s="10">
        <v>50</v>
      </c>
      <c r="C3" s="10">
        <v>250</v>
      </c>
      <c r="D3" s="10">
        <v>220</v>
      </c>
      <c r="E3" s="10">
        <v>120</v>
      </c>
      <c r="F3" s="10">
        <v>185</v>
      </c>
      <c r="G3" s="10">
        <v>125</v>
      </c>
      <c r="H3" s="10">
        <v>340</v>
      </c>
      <c r="I3" s="10">
        <v>240</v>
      </c>
      <c r="J3" s="10">
        <v>0</v>
      </c>
      <c r="K3" s="10">
        <v>210</v>
      </c>
      <c r="L3" s="11">
        <v>165</v>
      </c>
      <c r="M3" s="12">
        <f t="shared" si="0"/>
        <v>1905</v>
      </c>
    </row>
    <row r="4" spans="1:13" ht="20.149999999999999" customHeight="1">
      <c r="A4" s="9" t="s">
        <v>15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1">
        <v>5</v>
      </c>
      <c r="M4" s="12">
        <f t="shared" si="0"/>
        <v>5</v>
      </c>
    </row>
    <row r="5" spans="1:13" ht="20.149999999999999" customHeight="1">
      <c r="A5" s="9" t="s">
        <v>16</v>
      </c>
      <c r="B5" s="10">
        <v>0</v>
      </c>
      <c r="C5" s="10">
        <v>13</v>
      </c>
      <c r="D5" s="10">
        <v>0</v>
      </c>
      <c r="E5" s="10">
        <v>25</v>
      </c>
      <c r="F5" s="10">
        <v>19.399999999999999</v>
      </c>
      <c r="G5" s="10">
        <v>20</v>
      </c>
      <c r="H5" s="10">
        <v>18</v>
      </c>
      <c r="I5" s="10">
        <v>0</v>
      </c>
      <c r="J5" s="10">
        <v>10</v>
      </c>
      <c r="K5" s="10">
        <v>10</v>
      </c>
      <c r="L5" s="11">
        <v>10</v>
      </c>
      <c r="M5" s="12">
        <f t="shared" si="0"/>
        <v>125.4</v>
      </c>
    </row>
    <row r="6" spans="1:13" ht="20.149999999999999" customHeight="1">
      <c r="A6" s="9" t="s">
        <v>17</v>
      </c>
      <c r="B6" s="10">
        <v>0</v>
      </c>
      <c r="C6" s="10">
        <v>0</v>
      </c>
      <c r="D6" s="10">
        <v>16</v>
      </c>
      <c r="E6" s="10">
        <v>0</v>
      </c>
      <c r="F6" s="10">
        <v>25</v>
      </c>
      <c r="G6" s="10">
        <v>15</v>
      </c>
      <c r="H6" s="10">
        <v>65</v>
      </c>
      <c r="I6" s="10">
        <v>0</v>
      </c>
      <c r="J6" s="10">
        <v>0</v>
      </c>
      <c r="K6" s="10">
        <v>0</v>
      </c>
      <c r="L6" s="11">
        <v>10</v>
      </c>
      <c r="M6" s="12">
        <f t="shared" si="0"/>
        <v>131</v>
      </c>
    </row>
    <row r="7" spans="1:13" ht="20.149999999999999" customHeight="1">
      <c r="A7" s="9" t="s">
        <v>18</v>
      </c>
      <c r="B7" s="10">
        <v>0</v>
      </c>
      <c r="C7" s="10">
        <v>0</v>
      </c>
      <c r="D7" s="10">
        <v>0</v>
      </c>
      <c r="E7" s="10">
        <v>40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1">
        <v>0</v>
      </c>
      <c r="M7" s="12">
        <f t="shared" si="0"/>
        <v>40</v>
      </c>
    </row>
    <row r="8" spans="1:13" ht="20.149999999999999" customHeight="1">
      <c r="A8" s="9" t="s">
        <v>19</v>
      </c>
      <c r="B8" s="10">
        <v>0</v>
      </c>
      <c r="C8" s="10">
        <v>100</v>
      </c>
      <c r="D8" s="10">
        <v>0</v>
      </c>
      <c r="E8" s="10">
        <v>0</v>
      </c>
      <c r="F8" s="10">
        <v>20</v>
      </c>
      <c r="G8" s="10">
        <v>15</v>
      </c>
      <c r="H8" s="10">
        <v>10</v>
      </c>
      <c r="I8" s="10">
        <v>10</v>
      </c>
      <c r="J8" s="10">
        <v>0</v>
      </c>
      <c r="K8" s="10">
        <v>20</v>
      </c>
      <c r="L8" s="11">
        <v>0</v>
      </c>
      <c r="M8" s="12">
        <f t="shared" si="0"/>
        <v>175</v>
      </c>
    </row>
    <row r="9" spans="1:13" ht="20.149999999999999" customHeight="1">
      <c r="A9" s="9" t="s">
        <v>20</v>
      </c>
      <c r="B9" s="10">
        <v>26</v>
      </c>
      <c r="C9" s="10">
        <v>0</v>
      </c>
      <c r="D9" s="10">
        <v>20</v>
      </c>
      <c r="E9" s="10">
        <v>0</v>
      </c>
      <c r="F9" s="10">
        <v>0</v>
      </c>
      <c r="G9" s="10">
        <v>12</v>
      </c>
      <c r="H9" s="10">
        <v>50</v>
      </c>
      <c r="I9" s="10">
        <v>50</v>
      </c>
      <c r="J9" s="10">
        <v>40</v>
      </c>
      <c r="K9" s="10">
        <v>50</v>
      </c>
      <c r="L9" s="11">
        <v>43</v>
      </c>
      <c r="M9" s="12">
        <f t="shared" si="0"/>
        <v>291</v>
      </c>
    </row>
    <row r="10" spans="1:13" ht="20.149999999999999" customHeight="1">
      <c r="A10" s="9" t="s">
        <v>21</v>
      </c>
      <c r="B10" s="10">
        <v>0</v>
      </c>
      <c r="C10" s="10">
        <v>125</v>
      </c>
      <c r="D10" s="10">
        <v>50</v>
      </c>
      <c r="E10" s="10">
        <v>0</v>
      </c>
      <c r="F10" s="10">
        <v>0</v>
      </c>
      <c r="G10" s="10">
        <v>100</v>
      </c>
      <c r="H10" s="10">
        <v>250</v>
      </c>
      <c r="I10" s="10">
        <v>50</v>
      </c>
      <c r="J10" s="10">
        <v>0</v>
      </c>
      <c r="K10" s="10">
        <v>185</v>
      </c>
      <c r="L10" s="11">
        <v>117</v>
      </c>
      <c r="M10" s="12">
        <f t="shared" si="0"/>
        <v>877</v>
      </c>
    </row>
    <row r="11" spans="1:13" ht="20.149999999999999" customHeight="1">
      <c r="A11" s="9" t="s">
        <v>22</v>
      </c>
      <c r="B11" s="10">
        <v>45</v>
      </c>
      <c r="C11" s="10">
        <v>40</v>
      </c>
      <c r="D11" s="10">
        <v>50</v>
      </c>
      <c r="E11" s="10">
        <v>35</v>
      </c>
      <c r="F11" s="10">
        <v>0</v>
      </c>
      <c r="G11" s="10">
        <v>0</v>
      </c>
      <c r="H11" s="10">
        <v>125</v>
      </c>
      <c r="I11" s="10">
        <v>35</v>
      </c>
      <c r="J11" s="10">
        <v>0</v>
      </c>
      <c r="K11" s="10">
        <v>0</v>
      </c>
      <c r="L11" s="11">
        <v>20</v>
      </c>
      <c r="M11" s="12">
        <f t="shared" si="0"/>
        <v>350</v>
      </c>
    </row>
    <row r="12" spans="1:13" ht="20.149999999999999" customHeight="1">
      <c r="A12" s="9" t="s">
        <v>23</v>
      </c>
      <c r="B12" s="10">
        <v>5</v>
      </c>
      <c r="C12" s="10">
        <v>50</v>
      </c>
      <c r="D12" s="10">
        <v>0</v>
      </c>
      <c r="E12" s="10">
        <v>0</v>
      </c>
      <c r="F12" s="10">
        <v>10</v>
      </c>
      <c r="G12" s="10">
        <v>4</v>
      </c>
      <c r="H12" s="10">
        <v>15.65</v>
      </c>
      <c r="I12" s="10">
        <v>5</v>
      </c>
      <c r="J12" s="10">
        <v>0</v>
      </c>
      <c r="K12" s="10">
        <v>0</v>
      </c>
      <c r="L12" s="11">
        <v>0</v>
      </c>
      <c r="M12" s="12">
        <f t="shared" si="0"/>
        <v>89.65</v>
      </c>
    </row>
    <row r="13" spans="1:13" ht="20.149999999999999" customHeight="1">
      <c r="A13" s="9" t="s">
        <v>24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1">
        <v>0</v>
      </c>
      <c r="M13" s="12">
        <f t="shared" si="0"/>
        <v>0</v>
      </c>
    </row>
    <row r="14" spans="1:13" ht="20.149999999999999" customHeight="1">
      <c r="A14" s="9" t="s">
        <v>25</v>
      </c>
      <c r="B14" s="10">
        <v>0</v>
      </c>
      <c r="C14" s="10">
        <v>0</v>
      </c>
      <c r="D14" s="10">
        <v>0</v>
      </c>
      <c r="E14" s="10">
        <v>0</v>
      </c>
      <c r="F14" s="10">
        <v>40</v>
      </c>
      <c r="G14" s="10">
        <v>0</v>
      </c>
      <c r="H14" s="10">
        <v>20.53</v>
      </c>
      <c r="I14" s="10">
        <v>0</v>
      </c>
      <c r="J14" s="10">
        <v>6.5</v>
      </c>
      <c r="K14" s="10">
        <v>6.31</v>
      </c>
      <c r="L14" s="11">
        <v>16.309999999999999</v>
      </c>
      <c r="M14" s="12">
        <f t="shared" si="0"/>
        <v>89.65</v>
      </c>
    </row>
    <row r="15" spans="1:13" ht="20.149999999999999" customHeight="1">
      <c r="A15" s="9" t="s">
        <v>26</v>
      </c>
      <c r="B15" s="10">
        <v>28</v>
      </c>
      <c r="C15" s="10">
        <v>17</v>
      </c>
      <c r="D15" s="10">
        <v>15</v>
      </c>
      <c r="E15" s="10">
        <v>12</v>
      </c>
      <c r="F15" s="10">
        <v>26</v>
      </c>
      <c r="G15" s="10">
        <v>10</v>
      </c>
      <c r="H15" s="10">
        <v>80</v>
      </c>
      <c r="I15" s="10">
        <v>0</v>
      </c>
      <c r="J15" s="10">
        <v>7</v>
      </c>
      <c r="K15" s="10">
        <v>8</v>
      </c>
      <c r="L15" s="11">
        <v>24</v>
      </c>
      <c r="M15" s="12">
        <f t="shared" si="0"/>
        <v>227</v>
      </c>
    </row>
    <row r="16" spans="1:13" ht="20.149999999999999" customHeight="1">
      <c r="A16" s="9" t="s">
        <v>27</v>
      </c>
      <c r="B16" s="10">
        <v>10</v>
      </c>
      <c r="C16" s="10">
        <v>20</v>
      </c>
      <c r="D16" s="10">
        <v>20.5</v>
      </c>
      <c r="E16" s="10">
        <v>40</v>
      </c>
      <c r="F16" s="10">
        <v>10</v>
      </c>
      <c r="G16" s="10">
        <v>10</v>
      </c>
      <c r="H16" s="10">
        <v>20</v>
      </c>
      <c r="I16" s="10">
        <v>20</v>
      </c>
      <c r="J16" s="10">
        <v>20</v>
      </c>
      <c r="K16" s="10">
        <v>20</v>
      </c>
      <c r="L16" s="11">
        <v>20</v>
      </c>
      <c r="M16" s="12">
        <f t="shared" si="0"/>
        <v>210.5</v>
      </c>
    </row>
    <row r="17" spans="1:41" ht="20.149999999999999" customHeight="1">
      <c r="A17" s="14" t="s">
        <v>28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1">
        <v>0</v>
      </c>
      <c r="M17" s="12">
        <f t="shared" si="0"/>
        <v>0</v>
      </c>
    </row>
    <row r="18" spans="1:41" ht="20.149999999999999" customHeight="1">
      <c r="A18" s="9" t="s">
        <v>29</v>
      </c>
      <c r="B18" s="10">
        <v>10</v>
      </c>
      <c r="C18" s="10">
        <v>10</v>
      </c>
      <c r="D18" s="10">
        <v>0</v>
      </c>
      <c r="E18" s="10">
        <v>0</v>
      </c>
      <c r="F18" s="10">
        <v>0</v>
      </c>
      <c r="G18" s="10">
        <v>0</v>
      </c>
      <c r="H18" s="10">
        <v>10</v>
      </c>
      <c r="I18" s="10">
        <v>5</v>
      </c>
      <c r="J18" s="10">
        <v>10</v>
      </c>
      <c r="K18" s="10">
        <v>0</v>
      </c>
      <c r="L18" s="11">
        <v>0</v>
      </c>
      <c r="M18" s="12">
        <f t="shared" si="0"/>
        <v>45</v>
      </c>
    </row>
    <row r="19" spans="1:41" ht="20.149999999999999" customHeight="1">
      <c r="A19" s="9" t="s">
        <v>30</v>
      </c>
      <c r="B19" s="10">
        <v>0</v>
      </c>
      <c r="C19" s="10">
        <v>6.75</v>
      </c>
      <c r="D19" s="10">
        <v>0</v>
      </c>
      <c r="E19" s="10">
        <v>2.25</v>
      </c>
      <c r="F19" s="10">
        <v>0</v>
      </c>
      <c r="G19" s="10">
        <v>5.25</v>
      </c>
      <c r="H19" s="10">
        <v>11.05</v>
      </c>
      <c r="I19" s="10">
        <v>8</v>
      </c>
      <c r="J19" s="10">
        <v>0</v>
      </c>
      <c r="K19" s="10">
        <v>4.75</v>
      </c>
      <c r="L19" s="11">
        <v>14</v>
      </c>
      <c r="M19" s="12">
        <f t="shared" si="0"/>
        <v>52.05</v>
      </c>
    </row>
    <row r="20" spans="1:41" ht="20.149999999999999" customHeight="1">
      <c r="A20" s="9" t="s">
        <v>31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1">
        <v>0</v>
      </c>
      <c r="M20" s="12">
        <f t="shared" si="0"/>
        <v>0</v>
      </c>
    </row>
    <row r="21" spans="1:41" ht="20.149999999999999" customHeight="1">
      <c r="A21" s="9" t="s">
        <v>32</v>
      </c>
      <c r="B21" s="10">
        <v>0</v>
      </c>
      <c r="C21" s="10">
        <v>75</v>
      </c>
      <c r="D21" s="10">
        <v>54</v>
      </c>
      <c r="E21" s="10">
        <v>29</v>
      </c>
      <c r="F21" s="10">
        <v>30</v>
      </c>
      <c r="G21" s="10">
        <v>15</v>
      </c>
      <c r="H21" s="10">
        <v>66</v>
      </c>
      <c r="I21" s="10">
        <v>50</v>
      </c>
      <c r="J21" s="10">
        <v>0</v>
      </c>
      <c r="K21" s="10">
        <v>83</v>
      </c>
      <c r="L21" s="11">
        <v>81</v>
      </c>
      <c r="M21" s="12">
        <f t="shared" si="0"/>
        <v>483</v>
      </c>
    </row>
    <row r="22" spans="1:41" ht="20.149999999999999" customHeight="1">
      <c r="A22" s="9" t="s">
        <v>33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1">
        <v>0</v>
      </c>
      <c r="M22" s="12">
        <f t="shared" si="0"/>
        <v>0</v>
      </c>
    </row>
    <row r="23" spans="1:41" ht="20.149999999999999" customHeight="1">
      <c r="A23" s="9" t="s">
        <v>34</v>
      </c>
      <c r="B23" s="10">
        <v>29.2</v>
      </c>
      <c r="C23" s="10">
        <v>70.58</v>
      </c>
      <c r="D23" s="10">
        <v>0</v>
      </c>
      <c r="E23" s="10">
        <v>137.05000000000001</v>
      </c>
      <c r="F23" s="10">
        <v>0</v>
      </c>
      <c r="G23" s="10">
        <v>51.95</v>
      </c>
      <c r="H23" s="10">
        <v>31.21</v>
      </c>
      <c r="I23" s="10">
        <v>30</v>
      </c>
      <c r="J23" s="10">
        <v>0</v>
      </c>
      <c r="K23" s="10">
        <v>30</v>
      </c>
      <c r="L23" s="11">
        <v>100</v>
      </c>
      <c r="M23" s="12">
        <f t="shared" si="0"/>
        <v>479.99</v>
      </c>
    </row>
    <row r="24" spans="1:41" ht="20.149999999999999" customHeight="1">
      <c r="A24" s="9" t="s">
        <v>35</v>
      </c>
      <c r="B24" s="10">
        <v>0</v>
      </c>
      <c r="C24" s="10">
        <v>5</v>
      </c>
      <c r="D24" s="10">
        <v>0</v>
      </c>
      <c r="E24" s="10">
        <v>0</v>
      </c>
      <c r="F24" s="10">
        <v>0</v>
      </c>
      <c r="G24" s="10">
        <v>0</v>
      </c>
      <c r="H24" s="10">
        <v>5</v>
      </c>
      <c r="I24" s="10">
        <v>4</v>
      </c>
      <c r="J24" s="10">
        <v>0</v>
      </c>
      <c r="K24" s="10">
        <v>0</v>
      </c>
      <c r="L24" s="11">
        <v>0</v>
      </c>
      <c r="M24" s="12">
        <f t="shared" si="0"/>
        <v>14</v>
      </c>
    </row>
    <row r="25" spans="1:41" ht="20.149999999999999" customHeight="1">
      <c r="A25" s="15" t="s">
        <v>36</v>
      </c>
      <c r="B25" s="10">
        <v>56.2</v>
      </c>
      <c r="C25" s="10">
        <v>0</v>
      </c>
      <c r="D25" s="10">
        <v>0</v>
      </c>
      <c r="E25" s="10">
        <v>0</v>
      </c>
      <c r="F25" s="10">
        <v>63.33</v>
      </c>
      <c r="G25" s="10">
        <v>0</v>
      </c>
      <c r="H25" s="10">
        <v>31</v>
      </c>
      <c r="I25" s="10">
        <v>0</v>
      </c>
      <c r="J25" s="10">
        <v>0</v>
      </c>
      <c r="K25" s="10">
        <v>887</v>
      </c>
      <c r="L25" s="11"/>
      <c r="M25" s="12">
        <f t="shared" si="0"/>
        <v>1037.53</v>
      </c>
    </row>
    <row r="26" spans="1:41" ht="20.149999999999999" customHeight="1">
      <c r="A26" s="15" t="s">
        <v>37</v>
      </c>
      <c r="B26" s="10">
        <v>135</v>
      </c>
      <c r="C26" s="10">
        <v>0</v>
      </c>
      <c r="D26" s="10">
        <v>264.64999999999998</v>
      </c>
      <c r="E26" s="10">
        <v>267.05</v>
      </c>
      <c r="F26" s="10">
        <v>30</v>
      </c>
      <c r="G26" s="10">
        <v>240</v>
      </c>
      <c r="H26" s="10">
        <v>403.45</v>
      </c>
      <c r="I26" s="10">
        <v>0</v>
      </c>
      <c r="J26" s="10">
        <v>0</v>
      </c>
      <c r="K26" s="10">
        <v>20</v>
      </c>
      <c r="L26" s="11">
        <v>392.8</v>
      </c>
      <c r="M26" s="12">
        <f t="shared" si="0"/>
        <v>1752.95</v>
      </c>
    </row>
    <row r="27" spans="1:41" ht="20.149999999999999" customHeight="1">
      <c r="A27" s="15" t="s">
        <v>38</v>
      </c>
      <c r="B27" s="10">
        <v>0</v>
      </c>
      <c r="C27" s="10">
        <v>915.86</v>
      </c>
      <c r="D27" s="10">
        <v>727.15</v>
      </c>
      <c r="E27" s="10">
        <v>745.05</v>
      </c>
      <c r="F27" s="10">
        <v>971.3</v>
      </c>
      <c r="G27" s="10">
        <v>859.15</v>
      </c>
      <c r="H27" s="10">
        <v>889</v>
      </c>
      <c r="I27" s="10">
        <v>506.6</v>
      </c>
      <c r="J27" s="10">
        <v>571.04999999999995</v>
      </c>
      <c r="K27" s="10">
        <v>644.6</v>
      </c>
      <c r="L27" s="11">
        <v>847</v>
      </c>
      <c r="M27" s="12">
        <f t="shared" si="0"/>
        <v>7676.76</v>
      </c>
    </row>
    <row r="28" spans="1:41" ht="20.149999999999999" customHeight="1">
      <c r="A28" s="16" t="s">
        <v>39</v>
      </c>
      <c r="B28" s="17">
        <v>587.04999999999995</v>
      </c>
      <c r="C28" s="17">
        <v>0</v>
      </c>
      <c r="D28" s="17">
        <v>0</v>
      </c>
      <c r="E28" s="17">
        <v>0</v>
      </c>
      <c r="F28" s="17">
        <v>0</v>
      </c>
      <c r="G28" s="18">
        <v>0</v>
      </c>
      <c r="H28" s="17">
        <v>2.0499999999999998</v>
      </c>
      <c r="I28" s="17">
        <v>0</v>
      </c>
      <c r="J28" s="17">
        <v>0</v>
      </c>
      <c r="K28" s="17"/>
      <c r="L28" s="19"/>
      <c r="M28" s="12">
        <f t="shared" si="0"/>
        <v>589.09999999999991</v>
      </c>
    </row>
    <row r="29" spans="1:41" s="20" customFormat="1" ht="7.5" customHeight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20.149999999999999" customHeight="1">
      <c r="A30" s="22" t="s">
        <v>40</v>
      </c>
      <c r="B30" s="23">
        <f t="shared" ref="B30:L30" si="1">SUM(B3:B28)</f>
        <v>981.44999999999993</v>
      </c>
      <c r="C30" s="23">
        <f t="shared" si="1"/>
        <v>1698.19</v>
      </c>
      <c r="D30" s="23">
        <f t="shared" si="1"/>
        <v>1437.3</v>
      </c>
      <c r="E30" s="23">
        <f t="shared" si="1"/>
        <v>1452.4</v>
      </c>
      <c r="F30" s="23">
        <f t="shared" si="1"/>
        <v>1430.03</v>
      </c>
      <c r="G30" s="23">
        <f t="shared" si="1"/>
        <v>1482.35</v>
      </c>
      <c r="H30" s="23">
        <f t="shared" si="1"/>
        <v>2442.9400000000005</v>
      </c>
      <c r="I30" s="23">
        <f t="shared" si="1"/>
        <v>1013.6</v>
      </c>
      <c r="J30" s="23">
        <f t="shared" si="1"/>
        <v>664.55</v>
      </c>
      <c r="K30" s="23">
        <f t="shared" si="1"/>
        <v>2178.66</v>
      </c>
      <c r="L30" s="24">
        <f t="shared" si="1"/>
        <v>1865.11</v>
      </c>
      <c r="M30" s="12">
        <f>SUM(B30:L30)</f>
        <v>16646.579999999998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s="20" customFormat="1" ht="5.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20.149999999999999" customHeight="1">
      <c r="A32" s="25" t="s">
        <v>41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1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20.149999999999999" customHeight="1">
      <c r="A33" s="27" t="s">
        <v>42</v>
      </c>
      <c r="B33" s="28">
        <v>0</v>
      </c>
      <c r="C33" s="28">
        <v>0</v>
      </c>
      <c r="D33" s="28">
        <v>1597.09</v>
      </c>
      <c r="E33" s="28">
        <v>927.5</v>
      </c>
      <c r="F33" s="28">
        <v>1150</v>
      </c>
      <c r="G33" s="28">
        <v>1169.1500000000001</v>
      </c>
      <c r="H33" s="28">
        <v>408.97</v>
      </c>
      <c r="I33" s="28">
        <v>1008.91</v>
      </c>
      <c r="J33" s="28">
        <v>572.42999999999995</v>
      </c>
      <c r="K33" s="28">
        <v>559.48</v>
      </c>
      <c r="L33" s="29"/>
      <c r="M33" s="12">
        <f t="shared" ref="M33:M42" si="2">SUM(B33:L33)</f>
        <v>7393.5300000000007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20.149999999999999" customHeight="1">
      <c r="A34" s="27" t="s">
        <v>43</v>
      </c>
      <c r="B34" s="10">
        <v>64.75</v>
      </c>
      <c r="C34" s="10">
        <v>62.5</v>
      </c>
      <c r="D34" s="10">
        <v>29</v>
      </c>
      <c r="E34" s="10">
        <v>323.10000000000002</v>
      </c>
      <c r="F34" s="10">
        <v>20</v>
      </c>
      <c r="G34" s="10">
        <v>10.76</v>
      </c>
      <c r="H34" s="10">
        <v>97.5</v>
      </c>
      <c r="I34" s="10">
        <v>19</v>
      </c>
      <c r="J34" s="10">
        <v>60</v>
      </c>
      <c r="K34" s="10">
        <v>19</v>
      </c>
      <c r="L34" s="18">
        <v>10.27</v>
      </c>
      <c r="M34" s="12">
        <f t="shared" si="2"/>
        <v>715.88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20.149999999999999" customHeight="1">
      <c r="A35" s="27" t="s">
        <v>44</v>
      </c>
      <c r="B35" s="10">
        <v>125</v>
      </c>
      <c r="C35" s="10">
        <v>125</v>
      </c>
      <c r="D35" s="10">
        <v>0</v>
      </c>
      <c r="E35" s="10">
        <v>0</v>
      </c>
      <c r="F35" s="10">
        <v>0</v>
      </c>
      <c r="G35" s="10">
        <v>0</v>
      </c>
      <c r="H35" s="10">
        <v>15</v>
      </c>
      <c r="I35" s="10">
        <v>250</v>
      </c>
      <c r="J35" s="10">
        <v>0</v>
      </c>
      <c r="K35" s="10">
        <v>0</v>
      </c>
      <c r="L35" s="11">
        <v>155</v>
      </c>
      <c r="M35" s="12">
        <f t="shared" si="2"/>
        <v>670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20.149999999999999" customHeight="1">
      <c r="A36" s="27" t="s">
        <v>37</v>
      </c>
      <c r="B36" s="10">
        <v>0</v>
      </c>
      <c r="C36" s="10">
        <v>0</v>
      </c>
      <c r="D36" s="10">
        <v>0</v>
      </c>
      <c r="E36" s="10">
        <v>200</v>
      </c>
      <c r="F36" s="10">
        <v>200</v>
      </c>
      <c r="G36" s="10">
        <v>200</v>
      </c>
      <c r="H36" s="10">
        <v>0</v>
      </c>
      <c r="I36" s="10">
        <v>200</v>
      </c>
      <c r="J36" s="10">
        <v>200</v>
      </c>
      <c r="K36" s="10">
        <v>0</v>
      </c>
      <c r="L36" s="11">
        <v>300</v>
      </c>
      <c r="M36" s="12">
        <f t="shared" si="2"/>
        <v>1300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20.149999999999999" customHeight="1">
      <c r="A37" s="27" t="s">
        <v>36</v>
      </c>
      <c r="B37" s="10">
        <v>0</v>
      </c>
      <c r="C37" s="10">
        <v>0</v>
      </c>
      <c r="D37" s="10">
        <v>0</v>
      </c>
      <c r="E37" s="10">
        <v>0</v>
      </c>
      <c r="F37" s="10">
        <v>250</v>
      </c>
      <c r="G37" s="10">
        <v>100</v>
      </c>
      <c r="H37" s="10">
        <v>0</v>
      </c>
      <c r="I37" s="10">
        <v>0</v>
      </c>
      <c r="J37" s="10">
        <v>200</v>
      </c>
      <c r="K37" s="10">
        <v>400</v>
      </c>
      <c r="L37" s="11">
        <v>250</v>
      </c>
      <c r="M37" s="12">
        <f t="shared" si="2"/>
        <v>1200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20.149999999999999" customHeight="1">
      <c r="A38" s="30" t="s">
        <v>45</v>
      </c>
      <c r="B38" s="10">
        <v>100</v>
      </c>
      <c r="C38" s="10">
        <v>0</v>
      </c>
      <c r="D38" s="10">
        <v>400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1"/>
      <c r="M38" s="12">
        <f t="shared" si="2"/>
        <v>500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20.149999999999999" customHeight="1">
      <c r="A39" s="30" t="s">
        <v>46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1"/>
      <c r="M39" s="12">
        <f t="shared" si="2"/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20.149999999999999" customHeight="1">
      <c r="A40" s="31" t="s">
        <v>47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1"/>
      <c r="M40" s="12">
        <f t="shared" si="2"/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20.149999999999999" customHeight="1">
      <c r="A41" s="31" t="s">
        <v>39</v>
      </c>
      <c r="B41" s="10">
        <v>0</v>
      </c>
      <c r="C41" s="10">
        <v>23</v>
      </c>
      <c r="D41" s="10">
        <v>13.76</v>
      </c>
      <c r="E41" s="10">
        <v>0</v>
      </c>
      <c r="F41" s="10">
        <v>0</v>
      </c>
      <c r="G41" s="17">
        <v>256</v>
      </c>
      <c r="H41" s="18">
        <v>350</v>
      </c>
      <c r="I41" s="10">
        <v>0</v>
      </c>
      <c r="J41" s="10">
        <v>0</v>
      </c>
      <c r="K41" s="10">
        <v>0</v>
      </c>
      <c r="L41" s="11">
        <v>40</v>
      </c>
      <c r="M41" s="12">
        <f t="shared" si="2"/>
        <v>682.76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20.149999999999999" customHeight="1">
      <c r="A42" s="32" t="s">
        <v>48</v>
      </c>
      <c r="B42" s="17">
        <v>120</v>
      </c>
      <c r="C42" s="17">
        <v>120</v>
      </c>
      <c r="D42" s="17">
        <v>120</v>
      </c>
      <c r="E42" s="17">
        <v>120</v>
      </c>
      <c r="F42" s="17">
        <v>0</v>
      </c>
      <c r="G42" s="17">
        <v>0</v>
      </c>
      <c r="H42" s="17">
        <v>240</v>
      </c>
      <c r="I42" s="17">
        <v>0</v>
      </c>
      <c r="J42" s="17">
        <v>0</v>
      </c>
      <c r="K42" s="17">
        <v>0</v>
      </c>
      <c r="L42" s="19">
        <v>112</v>
      </c>
      <c r="M42" s="12">
        <f t="shared" si="2"/>
        <v>832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s="20" customFormat="1" ht="10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20.149999999999999" customHeight="1">
      <c r="A44" s="33" t="s">
        <v>49</v>
      </c>
      <c r="B44" s="18">
        <f t="shared" ref="B44:L44" si="3">SUM(B33:B42)</f>
        <v>409.75</v>
      </c>
      <c r="C44" s="18">
        <f t="shared" si="3"/>
        <v>330.5</v>
      </c>
      <c r="D44" s="18">
        <f t="shared" si="3"/>
        <v>2159.85</v>
      </c>
      <c r="E44" s="18">
        <f t="shared" si="3"/>
        <v>1570.6</v>
      </c>
      <c r="F44" s="18">
        <f t="shared" si="3"/>
        <v>1620</v>
      </c>
      <c r="G44" s="18">
        <f t="shared" si="3"/>
        <v>1735.91</v>
      </c>
      <c r="H44" s="18">
        <f t="shared" si="3"/>
        <v>1111.47</v>
      </c>
      <c r="I44" s="18">
        <f t="shared" si="3"/>
        <v>1477.9099999999999</v>
      </c>
      <c r="J44" s="18">
        <f t="shared" si="3"/>
        <v>1032.4299999999998</v>
      </c>
      <c r="K44" s="18">
        <f t="shared" si="3"/>
        <v>978.48</v>
      </c>
      <c r="L44" s="34">
        <f t="shared" si="3"/>
        <v>867.27</v>
      </c>
      <c r="M44" s="12">
        <f>SUM(B44:L44)</f>
        <v>13294.17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s="20" customFormat="1" ht="6.65" customHeight="1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30" customHeight="1">
      <c r="A46" s="35" t="s">
        <v>50</v>
      </c>
      <c r="B46" s="18">
        <f t="shared" ref="B46:L46" si="4">SUM(B2+B30-B44)</f>
        <v>1350.34</v>
      </c>
      <c r="C46" s="18">
        <f t="shared" si="4"/>
        <v>2169.0700000000002</v>
      </c>
      <c r="D46" s="18">
        <f t="shared" si="4"/>
        <v>1444.52</v>
      </c>
      <c r="E46" s="18">
        <f t="shared" si="4"/>
        <v>362.80000000000018</v>
      </c>
      <c r="F46" s="18">
        <f t="shared" si="4"/>
        <v>341.06999999999994</v>
      </c>
      <c r="G46" s="18">
        <f t="shared" si="4"/>
        <v>173.76999999999975</v>
      </c>
      <c r="H46" s="18">
        <f t="shared" si="4"/>
        <v>1622.6500000000003</v>
      </c>
      <c r="I46" s="18">
        <f t="shared" si="4"/>
        <v>1127.1300000000001</v>
      </c>
      <c r="J46" s="18">
        <f t="shared" si="4"/>
        <v>759.25000000000023</v>
      </c>
      <c r="K46" s="18">
        <f t="shared" si="4"/>
        <v>1959.4299999999998</v>
      </c>
      <c r="L46" s="34">
        <f t="shared" si="4"/>
        <v>3516.7499999999995</v>
      </c>
      <c r="M46" s="12">
        <f>SUM(,M30,-M44)</f>
        <v>3352.409999999998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s="20" customFormat="1" ht="8.5" customHeight="1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8.5">
      <c r="A48" s="36" t="s">
        <v>51</v>
      </c>
      <c r="B48" s="37">
        <v>970.15</v>
      </c>
      <c r="C48" s="37">
        <v>1697.44</v>
      </c>
      <c r="D48" s="37">
        <v>1294.8499999999999</v>
      </c>
      <c r="E48" s="37">
        <v>1219.8900000000001</v>
      </c>
      <c r="F48" s="37">
        <v>1587.08</v>
      </c>
      <c r="G48" s="37">
        <v>1481</v>
      </c>
      <c r="H48" s="37">
        <v>2404.4899999999998</v>
      </c>
      <c r="I48" s="37">
        <v>1011.35</v>
      </c>
      <c r="J48" s="37">
        <v>695.55</v>
      </c>
      <c r="K48" s="37">
        <v>2173.42</v>
      </c>
      <c r="L48" s="38">
        <v>1495.35</v>
      </c>
      <c r="M48" s="39">
        <f>SUM(B48:L48)</f>
        <v>16030.57</v>
      </c>
    </row>
    <row r="49" spans="13:13" ht="14.5">
      <c r="M49" s="40"/>
    </row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44"/>
  <sheetViews>
    <sheetView workbookViewId="0"/>
  </sheetViews>
  <sheetFormatPr defaultColWidth="9" defaultRowHeight="14.15"/>
  <cols>
    <col min="1" max="1" width="25.5" style="13" customWidth="1"/>
    <col min="2" max="2" width="10.58203125" style="13" customWidth="1"/>
    <col min="3" max="3" width="11.5" style="13" customWidth="1"/>
    <col min="4" max="4" width="12" style="13" customWidth="1"/>
    <col min="5" max="5" width="12.08203125" style="13" customWidth="1"/>
    <col min="6" max="6" width="11.25" style="13" customWidth="1"/>
    <col min="7" max="7" width="13.75" style="13" customWidth="1"/>
    <col min="8" max="8" width="11.58203125" style="78" customWidth="1"/>
    <col min="9" max="9" width="14" style="13" customWidth="1"/>
    <col min="10" max="10" width="13.5" style="13" customWidth="1"/>
    <col min="11" max="11" width="14.08203125" style="13" customWidth="1"/>
    <col min="12" max="12" width="13.5" style="13" customWidth="1"/>
    <col min="13" max="13" width="14.5" style="13" customWidth="1"/>
    <col min="14" max="1024" width="8.08203125" style="13" customWidth="1"/>
    <col min="1025" max="1025" width="9" customWidth="1"/>
  </cols>
  <sheetData>
    <row r="1" spans="1:13" ht="29">
      <c r="A1" s="41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2" t="s">
        <v>7</v>
      </c>
      <c r="I1" s="41" t="s">
        <v>8</v>
      </c>
      <c r="J1" s="41" t="s">
        <v>9</v>
      </c>
      <c r="K1" s="41" t="s">
        <v>10</v>
      </c>
      <c r="L1" s="41" t="s">
        <v>11</v>
      </c>
      <c r="M1" s="41" t="s">
        <v>12</v>
      </c>
    </row>
    <row r="2" spans="1:13" ht="32.15" customHeight="1">
      <c r="A2" s="43" t="s">
        <v>52</v>
      </c>
      <c r="B2" s="44">
        <v>3516.75</v>
      </c>
      <c r="C2" s="44">
        <v>3123.13</v>
      </c>
      <c r="D2" s="44">
        <v>2958.41</v>
      </c>
      <c r="E2" s="44">
        <v>1804.67</v>
      </c>
      <c r="F2" s="44">
        <v>1562.52</v>
      </c>
      <c r="G2" s="44">
        <v>1543.49</v>
      </c>
      <c r="H2" s="45">
        <v>1778.15</v>
      </c>
      <c r="I2" s="44">
        <v>2056.56</v>
      </c>
      <c r="J2" s="44"/>
      <c r="K2" s="44"/>
      <c r="L2" s="44"/>
      <c r="M2" s="46">
        <f>SUM(B2:L2)</f>
        <v>18343.68</v>
      </c>
    </row>
    <row r="3" spans="1:13" ht="20.149999999999999" customHeight="1">
      <c r="A3" s="47" t="s">
        <v>15</v>
      </c>
      <c r="B3" s="48">
        <v>0</v>
      </c>
      <c r="C3" s="48">
        <v>7</v>
      </c>
      <c r="D3" s="48">
        <v>8</v>
      </c>
      <c r="E3" s="48">
        <v>0</v>
      </c>
      <c r="F3" s="48">
        <v>0</v>
      </c>
      <c r="G3" s="48">
        <v>6</v>
      </c>
      <c r="H3" s="49">
        <v>10</v>
      </c>
      <c r="I3" s="48">
        <v>27</v>
      </c>
      <c r="J3" s="48"/>
      <c r="K3" s="48"/>
      <c r="L3" s="48"/>
      <c r="M3" s="50">
        <f>SUM(B3:L3)</f>
        <v>58</v>
      </c>
    </row>
    <row r="4" spans="1:13" ht="20.149999999999999" customHeight="1">
      <c r="A4" s="47" t="s">
        <v>14</v>
      </c>
      <c r="B4" s="10">
        <v>0</v>
      </c>
      <c r="C4" s="10">
        <v>265</v>
      </c>
      <c r="D4" s="10">
        <v>125</v>
      </c>
      <c r="E4" s="10">
        <v>45</v>
      </c>
      <c r="F4" s="10">
        <v>225</v>
      </c>
      <c r="G4" s="10">
        <v>90</v>
      </c>
      <c r="H4" s="51">
        <v>170</v>
      </c>
      <c r="I4" s="10">
        <v>101.91</v>
      </c>
      <c r="J4" s="10"/>
      <c r="K4" s="10"/>
      <c r="L4" s="11"/>
      <c r="M4" s="52">
        <f>SUM(B4:L4)</f>
        <v>1021.91</v>
      </c>
    </row>
    <row r="5" spans="1:13" ht="20.149999999999999" customHeight="1">
      <c r="A5" s="47" t="s">
        <v>53</v>
      </c>
      <c r="B5" s="10">
        <v>0</v>
      </c>
      <c r="C5" s="10">
        <v>0</v>
      </c>
      <c r="D5" s="10">
        <v>0</v>
      </c>
      <c r="E5" s="10">
        <v>7</v>
      </c>
      <c r="F5" s="10">
        <v>0</v>
      </c>
      <c r="G5" s="10">
        <v>0</v>
      </c>
      <c r="H5" s="51">
        <v>4.67</v>
      </c>
      <c r="I5" s="10">
        <v>0</v>
      </c>
      <c r="J5" s="10"/>
      <c r="K5" s="10"/>
      <c r="L5" s="11"/>
      <c r="M5" s="52"/>
    </row>
    <row r="6" spans="1:13" ht="20.149999999999999" customHeight="1">
      <c r="A6" s="53" t="s">
        <v>16</v>
      </c>
      <c r="B6" s="48">
        <v>5</v>
      </c>
      <c r="C6" s="48">
        <v>25</v>
      </c>
      <c r="D6" s="48">
        <v>14</v>
      </c>
      <c r="E6" s="48">
        <v>10</v>
      </c>
      <c r="F6" s="48">
        <v>19</v>
      </c>
      <c r="G6" s="48">
        <v>20</v>
      </c>
      <c r="H6" s="49">
        <v>20</v>
      </c>
      <c r="I6" s="48">
        <v>0</v>
      </c>
      <c r="J6" s="48"/>
      <c r="K6" s="48"/>
      <c r="L6" s="48"/>
      <c r="M6" s="50">
        <f t="shared" ref="M6:M27" si="0">SUM(B6:L6)</f>
        <v>113</v>
      </c>
    </row>
    <row r="7" spans="1:13" ht="20.149999999999999" customHeight="1">
      <c r="A7" s="53" t="s">
        <v>17</v>
      </c>
      <c r="B7" s="48">
        <v>25</v>
      </c>
      <c r="C7" s="48">
        <v>0</v>
      </c>
      <c r="D7" s="48">
        <v>20</v>
      </c>
      <c r="E7" s="48">
        <v>20</v>
      </c>
      <c r="F7" s="48">
        <v>20</v>
      </c>
      <c r="G7" s="48">
        <v>0</v>
      </c>
      <c r="H7" s="49">
        <v>10</v>
      </c>
      <c r="I7" s="48">
        <v>10</v>
      </c>
      <c r="J7" s="48"/>
      <c r="K7" s="48"/>
      <c r="L7" s="48"/>
      <c r="M7" s="50">
        <f t="shared" si="0"/>
        <v>105</v>
      </c>
    </row>
    <row r="8" spans="1:13" ht="20.149999999999999" customHeight="1">
      <c r="A8" s="53" t="s">
        <v>18</v>
      </c>
      <c r="B8" s="48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9">
        <v>0</v>
      </c>
      <c r="I8" s="48">
        <v>0</v>
      </c>
      <c r="J8" s="48"/>
      <c r="K8" s="48"/>
      <c r="L8" s="48"/>
      <c r="M8" s="50">
        <f t="shared" si="0"/>
        <v>0</v>
      </c>
    </row>
    <row r="9" spans="1:13" ht="20.149999999999999" customHeight="1">
      <c r="A9" s="53" t="s">
        <v>19</v>
      </c>
      <c r="B9" s="48">
        <v>28.5</v>
      </c>
      <c r="C9" s="48">
        <v>0</v>
      </c>
      <c r="D9" s="48">
        <v>15</v>
      </c>
      <c r="E9" s="48">
        <v>20</v>
      </c>
      <c r="F9" s="48">
        <v>20</v>
      </c>
      <c r="G9" s="48">
        <v>10</v>
      </c>
      <c r="H9" s="49">
        <v>20</v>
      </c>
      <c r="I9" s="48">
        <v>0</v>
      </c>
      <c r="J9" s="48"/>
      <c r="K9" s="48"/>
      <c r="L9" s="48"/>
      <c r="M9" s="50">
        <f t="shared" si="0"/>
        <v>113.5</v>
      </c>
    </row>
    <row r="10" spans="1:13" ht="20.149999999999999" customHeight="1">
      <c r="A10" s="53" t="s">
        <v>20</v>
      </c>
      <c r="B10" s="48">
        <v>10</v>
      </c>
      <c r="C10" s="48">
        <v>43</v>
      </c>
      <c r="D10" s="48">
        <v>50</v>
      </c>
      <c r="E10" s="48">
        <v>0</v>
      </c>
      <c r="F10" s="48">
        <v>0</v>
      </c>
      <c r="G10" s="48">
        <v>0</v>
      </c>
      <c r="H10" s="49">
        <v>100</v>
      </c>
      <c r="I10" s="48">
        <v>32.200000000000003</v>
      </c>
      <c r="J10" s="48"/>
      <c r="K10" s="48"/>
      <c r="L10" s="48"/>
      <c r="M10" s="50">
        <f t="shared" si="0"/>
        <v>235.2</v>
      </c>
    </row>
    <row r="11" spans="1:13" ht="20.149999999999999" customHeight="1">
      <c r="A11" s="53" t="s">
        <v>21</v>
      </c>
      <c r="B11" s="48">
        <v>106</v>
      </c>
      <c r="C11" s="48">
        <v>40</v>
      </c>
      <c r="D11" s="48">
        <v>70</v>
      </c>
      <c r="E11" s="48">
        <v>101</v>
      </c>
      <c r="F11" s="48">
        <v>92</v>
      </c>
      <c r="G11" s="48">
        <v>0</v>
      </c>
      <c r="H11" s="49">
        <v>35</v>
      </c>
      <c r="I11" s="48">
        <v>0</v>
      </c>
      <c r="J11" s="48"/>
      <c r="K11" s="48"/>
      <c r="L11" s="48"/>
      <c r="M11" s="50">
        <f t="shared" si="0"/>
        <v>444</v>
      </c>
    </row>
    <row r="12" spans="1:13" ht="20.149999999999999" customHeight="1">
      <c r="A12" s="53" t="s">
        <v>22</v>
      </c>
      <c r="B12" s="48">
        <v>26.25</v>
      </c>
      <c r="C12" s="48">
        <v>0</v>
      </c>
      <c r="D12" s="48">
        <v>0</v>
      </c>
      <c r="E12" s="48">
        <v>0</v>
      </c>
      <c r="F12" s="48">
        <v>0</v>
      </c>
      <c r="G12" s="48">
        <v>20</v>
      </c>
      <c r="H12" s="49">
        <v>11</v>
      </c>
      <c r="I12" s="48">
        <v>25</v>
      </c>
      <c r="J12" s="48"/>
      <c r="K12" s="48"/>
      <c r="L12" s="48"/>
      <c r="M12" s="50">
        <f t="shared" si="0"/>
        <v>82.25</v>
      </c>
    </row>
    <row r="13" spans="1:13" ht="20.149999999999999" customHeight="1">
      <c r="A13" s="53" t="s">
        <v>23</v>
      </c>
      <c r="B13" s="48">
        <v>0</v>
      </c>
      <c r="C13" s="48">
        <v>0</v>
      </c>
      <c r="D13" s="48">
        <v>5</v>
      </c>
      <c r="E13" s="48">
        <v>0</v>
      </c>
      <c r="F13" s="48">
        <v>8</v>
      </c>
      <c r="G13" s="48">
        <v>0</v>
      </c>
      <c r="H13" s="49">
        <v>0</v>
      </c>
      <c r="I13" s="48">
        <v>15</v>
      </c>
      <c r="J13" s="48"/>
      <c r="K13" s="48"/>
      <c r="L13" s="48"/>
      <c r="M13" s="50">
        <f t="shared" si="0"/>
        <v>28</v>
      </c>
    </row>
    <row r="14" spans="1:13" ht="20.149999999999999" customHeight="1">
      <c r="A14" s="53" t="s">
        <v>24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9">
        <v>28.21</v>
      </c>
      <c r="I14" s="48">
        <v>0</v>
      </c>
      <c r="J14" s="48"/>
      <c r="K14" s="48"/>
      <c r="L14" s="48"/>
      <c r="M14" s="50">
        <f t="shared" si="0"/>
        <v>28.21</v>
      </c>
    </row>
    <row r="15" spans="1:13" ht="20.149999999999999" customHeight="1">
      <c r="A15" s="53" t="s">
        <v>25</v>
      </c>
      <c r="B15" s="48">
        <v>0</v>
      </c>
      <c r="C15" s="48">
        <v>25.5</v>
      </c>
      <c r="D15" s="48">
        <v>0</v>
      </c>
      <c r="E15" s="48">
        <v>11</v>
      </c>
      <c r="F15" s="48">
        <v>20.5</v>
      </c>
      <c r="G15" s="48">
        <v>0</v>
      </c>
      <c r="H15" s="49">
        <v>38</v>
      </c>
      <c r="I15" s="48">
        <v>12</v>
      </c>
      <c r="J15" s="48"/>
      <c r="K15" s="48"/>
      <c r="L15" s="48"/>
      <c r="M15" s="50">
        <f t="shared" si="0"/>
        <v>107</v>
      </c>
    </row>
    <row r="16" spans="1:13" ht="20.149999999999999" customHeight="1">
      <c r="A16" s="53" t="s">
        <v>26</v>
      </c>
      <c r="B16" s="48">
        <v>20</v>
      </c>
      <c r="C16" s="48">
        <v>0</v>
      </c>
      <c r="D16" s="48">
        <v>0</v>
      </c>
      <c r="E16" s="48">
        <v>20</v>
      </c>
      <c r="F16" s="48">
        <v>0</v>
      </c>
      <c r="G16" s="48">
        <v>8</v>
      </c>
      <c r="H16" s="49">
        <v>20</v>
      </c>
      <c r="I16" s="48">
        <v>38</v>
      </c>
      <c r="J16" s="48"/>
      <c r="K16" s="48"/>
      <c r="L16" s="48"/>
      <c r="M16" s="50">
        <f t="shared" si="0"/>
        <v>106</v>
      </c>
    </row>
    <row r="17" spans="1:13" ht="20.149999999999999" customHeight="1">
      <c r="A17" s="53" t="s">
        <v>27</v>
      </c>
      <c r="B17" s="48">
        <v>0</v>
      </c>
      <c r="C17" s="48">
        <v>0</v>
      </c>
      <c r="D17" s="48">
        <v>20</v>
      </c>
      <c r="E17" s="48">
        <v>10</v>
      </c>
      <c r="F17" s="48">
        <v>10</v>
      </c>
      <c r="G17" s="48">
        <v>25</v>
      </c>
      <c r="H17" s="49">
        <v>0</v>
      </c>
      <c r="I17" s="48">
        <v>0</v>
      </c>
      <c r="J17" s="48"/>
      <c r="K17" s="48"/>
      <c r="L17" s="48"/>
      <c r="M17" s="50">
        <f t="shared" si="0"/>
        <v>65</v>
      </c>
    </row>
    <row r="18" spans="1:13" ht="20.149999999999999" customHeight="1">
      <c r="A18" s="54" t="s">
        <v>28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9">
        <v>0</v>
      </c>
      <c r="I18" s="48">
        <v>0</v>
      </c>
      <c r="J18" s="48"/>
      <c r="K18" s="48"/>
      <c r="L18" s="48"/>
      <c r="M18" s="50">
        <f t="shared" si="0"/>
        <v>0</v>
      </c>
    </row>
    <row r="19" spans="1:13" ht="20.149999999999999" customHeight="1">
      <c r="A19" s="53" t="s">
        <v>30</v>
      </c>
      <c r="B19" s="48">
        <v>12</v>
      </c>
      <c r="C19" s="48">
        <v>0</v>
      </c>
      <c r="D19" s="48">
        <v>0</v>
      </c>
      <c r="E19" s="48">
        <v>46</v>
      </c>
      <c r="F19" s="48">
        <v>6</v>
      </c>
      <c r="G19" s="48">
        <v>22.15</v>
      </c>
      <c r="H19" s="49">
        <v>105</v>
      </c>
      <c r="I19" s="48">
        <v>1.95</v>
      </c>
      <c r="J19" s="48"/>
      <c r="K19" s="48"/>
      <c r="L19" s="48"/>
      <c r="M19" s="50">
        <f t="shared" si="0"/>
        <v>193.1</v>
      </c>
    </row>
    <row r="20" spans="1:13" ht="20.149999999999999" customHeight="1">
      <c r="A20" s="53" t="s">
        <v>54</v>
      </c>
      <c r="B20" s="48">
        <v>35</v>
      </c>
      <c r="C20" s="48">
        <v>110</v>
      </c>
      <c r="D20" s="48">
        <v>0</v>
      </c>
      <c r="E20" s="48">
        <v>71</v>
      </c>
      <c r="F20" s="48">
        <v>57.38</v>
      </c>
      <c r="G20" s="48">
        <v>56.25</v>
      </c>
      <c r="H20" s="49">
        <v>49.81</v>
      </c>
      <c r="I20" s="48">
        <v>13.31</v>
      </c>
      <c r="J20" s="48"/>
      <c r="K20" s="48"/>
      <c r="L20" s="48"/>
      <c r="M20" s="50">
        <f t="shared" si="0"/>
        <v>392.75</v>
      </c>
    </row>
    <row r="21" spans="1:13" ht="20.149999999999999" customHeight="1">
      <c r="A21" s="53" t="s">
        <v>55</v>
      </c>
      <c r="B21" s="48"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9">
        <v>22.75</v>
      </c>
      <c r="I21" s="48">
        <v>0</v>
      </c>
      <c r="J21" s="48"/>
      <c r="K21" s="48"/>
      <c r="L21" s="48"/>
      <c r="M21" s="50">
        <f t="shared" si="0"/>
        <v>22.75</v>
      </c>
    </row>
    <row r="22" spans="1:13" ht="20.149999999999999" customHeight="1">
      <c r="A22" s="47" t="s">
        <v>33</v>
      </c>
      <c r="B22" s="48">
        <v>0</v>
      </c>
      <c r="C22" s="48">
        <v>0</v>
      </c>
      <c r="D22" s="48">
        <v>3.8</v>
      </c>
      <c r="E22" s="48">
        <v>0</v>
      </c>
      <c r="F22" s="48">
        <v>0</v>
      </c>
      <c r="G22" s="48">
        <v>0</v>
      </c>
      <c r="H22" s="49">
        <v>97.71</v>
      </c>
      <c r="I22" s="48">
        <v>0</v>
      </c>
      <c r="J22" s="48"/>
      <c r="K22" s="48"/>
      <c r="L22" s="48"/>
      <c r="M22" s="50">
        <f t="shared" si="0"/>
        <v>101.50999999999999</v>
      </c>
    </row>
    <row r="23" spans="1:13" ht="20.149999999999999" customHeight="1">
      <c r="A23" s="53" t="s">
        <v>34</v>
      </c>
      <c r="B23" s="48">
        <v>243.38</v>
      </c>
      <c r="C23" s="48">
        <v>98.81</v>
      </c>
      <c r="D23" s="48">
        <v>135.12</v>
      </c>
      <c r="E23" s="48">
        <v>218.32</v>
      </c>
      <c r="F23" s="48">
        <v>162.03</v>
      </c>
      <c r="G23" s="48">
        <v>0</v>
      </c>
      <c r="H23" s="49">
        <v>877.05</v>
      </c>
      <c r="I23" s="48">
        <v>51.75</v>
      </c>
      <c r="J23" s="48"/>
      <c r="K23" s="48"/>
      <c r="L23" s="48"/>
      <c r="M23" s="50">
        <f t="shared" si="0"/>
        <v>1786.46</v>
      </c>
    </row>
    <row r="24" spans="1:13" ht="20.149999999999999" customHeight="1">
      <c r="A24" s="55" t="s">
        <v>36</v>
      </c>
      <c r="B24" s="48">
        <v>997.82</v>
      </c>
      <c r="C24" s="48"/>
      <c r="D24" s="48"/>
      <c r="E24" s="48">
        <v>262.58999999999997</v>
      </c>
      <c r="F24" s="48">
        <v>0</v>
      </c>
      <c r="G24" s="48"/>
      <c r="H24" s="49">
        <v>515</v>
      </c>
      <c r="I24" s="48"/>
      <c r="J24" s="48"/>
      <c r="K24" s="48"/>
      <c r="L24" s="48"/>
      <c r="M24" s="50">
        <f t="shared" si="0"/>
        <v>1775.41</v>
      </c>
    </row>
    <row r="25" spans="1:13" ht="20.149999999999999" customHeight="1">
      <c r="A25" s="56" t="s">
        <v>38</v>
      </c>
      <c r="B25" s="48">
        <v>742</v>
      </c>
      <c r="C25" s="48">
        <v>671</v>
      </c>
      <c r="D25" s="48">
        <v>785</v>
      </c>
      <c r="E25" s="48">
        <v>880.35</v>
      </c>
      <c r="F25" s="48">
        <v>942.55</v>
      </c>
      <c r="G25" s="48">
        <v>1174.0999999999999</v>
      </c>
      <c r="H25" s="49">
        <v>270</v>
      </c>
      <c r="I25" s="48">
        <v>605.45000000000005</v>
      </c>
      <c r="J25" s="48"/>
      <c r="K25" s="48"/>
      <c r="L25" s="48"/>
      <c r="M25" s="50">
        <f t="shared" si="0"/>
        <v>6070.45</v>
      </c>
    </row>
    <row r="26" spans="1:13" ht="20.149999999999999" customHeight="1">
      <c r="A26" s="55" t="s">
        <v>37</v>
      </c>
      <c r="B26" s="48">
        <v>28.8</v>
      </c>
      <c r="C26" s="48"/>
      <c r="D26" s="48">
        <v>28.8</v>
      </c>
      <c r="E26" s="48">
        <v>255.9</v>
      </c>
      <c r="F26" s="48">
        <v>101.44</v>
      </c>
      <c r="G26" s="48">
        <v>105</v>
      </c>
      <c r="H26" s="49"/>
      <c r="I26" s="48">
        <v>35</v>
      </c>
      <c r="J26" s="48"/>
      <c r="K26" s="48"/>
      <c r="L26" s="48"/>
      <c r="M26" s="50">
        <f t="shared" si="0"/>
        <v>554.94000000000005</v>
      </c>
    </row>
    <row r="27" spans="1:13" s="57" customFormat="1" ht="25" customHeight="1">
      <c r="A27" s="55" t="s">
        <v>39</v>
      </c>
      <c r="B27" s="48"/>
      <c r="C27" s="48"/>
      <c r="D27" s="48"/>
      <c r="E27" s="48"/>
      <c r="F27" s="48"/>
      <c r="G27" s="48"/>
      <c r="H27"/>
      <c r="I27" s="48"/>
      <c r="J27" s="48"/>
      <c r="K27" s="48"/>
      <c r="L27" s="48"/>
      <c r="M27" s="50">
        <f t="shared" si="0"/>
        <v>0</v>
      </c>
    </row>
    <row r="28" spans="1:13" ht="6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s="63" customFormat="1" ht="19.5" customHeight="1" thickBot="1">
      <c r="A29" s="60" t="s">
        <v>40</v>
      </c>
      <c r="B29" s="61">
        <f>SUM(B3:B27)</f>
        <v>2279.75</v>
      </c>
      <c r="C29" s="61">
        <f>SUM(C3:C27)</f>
        <v>1285.31</v>
      </c>
      <c r="D29" s="61">
        <f>SUM(D3:D27)</f>
        <v>1279.72</v>
      </c>
      <c r="E29" s="61">
        <f>SUM(E2:E27)</f>
        <v>3782.8300000000004</v>
      </c>
      <c r="F29" s="61">
        <f>SUM(F3:F27)</f>
        <v>1683.9</v>
      </c>
      <c r="G29" s="61">
        <f>SUM(G3:G27)</f>
        <v>1536.5</v>
      </c>
      <c r="H29" s="62">
        <f>SUM(H3:H26)</f>
        <v>2404.1999999999998</v>
      </c>
      <c r="I29" s="61">
        <f>SUM(I3:I27)</f>
        <v>968.57</v>
      </c>
      <c r="J29" s="61">
        <f>SUM(J3:J27)</f>
        <v>0</v>
      </c>
      <c r="K29" s="61">
        <f>SUM(K3:K27)</f>
        <v>0</v>
      </c>
      <c r="L29" s="61">
        <f>SUM(L3:L27)</f>
        <v>0</v>
      </c>
      <c r="M29" s="61">
        <f>SUM(B29:L29)</f>
        <v>15220.779999999999</v>
      </c>
    </row>
    <row r="30" spans="1:13" ht="8.15" customHeight="1">
      <c r="A30" s="64"/>
      <c r="B30" s="65"/>
      <c r="C30" s="65"/>
      <c r="D30" s="65"/>
      <c r="E30" s="65"/>
      <c r="F30" s="65"/>
      <c r="G30" s="65"/>
      <c r="H30" s="66"/>
      <c r="I30" s="65"/>
      <c r="J30" s="65"/>
      <c r="K30" s="65"/>
      <c r="L30" s="65"/>
      <c r="M30" s="65"/>
    </row>
    <row r="31" spans="1:13" ht="20.149999999999999" customHeight="1">
      <c r="A31" s="67" t="s">
        <v>41</v>
      </c>
      <c r="B31" s="68"/>
      <c r="C31" s="68"/>
      <c r="D31" s="68"/>
      <c r="E31" s="68"/>
      <c r="F31" s="68"/>
      <c r="G31" s="68"/>
      <c r="H31" s="69"/>
      <c r="I31" s="68"/>
      <c r="J31" s="68"/>
      <c r="K31" s="68"/>
      <c r="L31" s="68"/>
      <c r="M31" s="68"/>
    </row>
    <row r="32" spans="1:13" ht="20.149999999999999" customHeight="1">
      <c r="A32" s="70" t="s">
        <v>42</v>
      </c>
      <c r="B32" s="71">
        <v>1012.32</v>
      </c>
      <c r="C32" s="72">
        <v>1000</v>
      </c>
      <c r="D32" s="72">
        <v>907.86</v>
      </c>
      <c r="E32" s="72">
        <v>943.36</v>
      </c>
      <c r="F32" s="72">
        <v>1145.98</v>
      </c>
      <c r="G32" s="72">
        <v>1526.59</v>
      </c>
      <c r="H32" s="73">
        <v>875.79</v>
      </c>
      <c r="I32" s="72"/>
      <c r="J32" s="72"/>
      <c r="K32" s="72"/>
      <c r="L32" s="72"/>
      <c r="M32" s="72">
        <f t="shared" ref="M32:M40" si="1">SUM(B32:L32)</f>
        <v>7411.9000000000005</v>
      </c>
    </row>
    <row r="33" spans="1:13" ht="20.149999999999999" customHeight="1">
      <c r="A33" s="70" t="s">
        <v>43</v>
      </c>
      <c r="B33" s="72">
        <v>18</v>
      </c>
      <c r="C33" s="72">
        <v>17.98</v>
      </c>
      <c r="D33" s="72">
        <v>55.6</v>
      </c>
      <c r="E33" s="72">
        <v>56.95</v>
      </c>
      <c r="F33" s="72">
        <v>56.95</v>
      </c>
      <c r="H33" s="73">
        <v>5</v>
      </c>
      <c r="I33" s="72"/>
      <c r="J33" s="72"/>
      <c r="K33" s="72"/>
      <c r="L33" s="72"/>
      <c r="M33" s="72">
        <f t="shared" si="1"/>
        <v>210.48000000000002</v>
      </c>
    </row>
    <row r="34" spans="1:13" ht="20.149999999999999" customHeight="1">
      <c r="A34" s="70" t="s">
        <v>44</v>
      </c>
      <c r="B34" s="72">
        <v>58.95</v>
      </c>
      <c r="C34" s="72">
        <v>150</v>
      </c>
      <c r="D34" s="72"/>
      <c r="E34" s="72"/>
      <c r="F34" s="72"/>
      <c r="G34" s="72">
        <v>5</v>
      </c>
      <c r="H34" s="73">
        <v>155</v>
      </c>
      <c r="I34" s="72">
        <v>23.4</v>
      </c>
      <c r="J34" s="72"/>
      <c r="K34" s="72"/>
      <c r="L34" s="72"/>
      <c r="M34" s="72">
        <f t="shared" si="1"/>
        <v>392.34999999999997</v>
      </c>
    </row>
    <row r="35" spans="1:13" ht="20.149999999999999" customHeight="1">
      <c r="A35" s="70" t="s">
        <v>37</v>
      </c>
      <c r="B35" s="72">
        <v>0</v>
      </c>
      <c r="C35" s="72">
        <v>10.050000000000001</v>
      </c>
      <c r="D35" s="72">
        <v>200</v>
      </c>
      <c r="E35" s="72">
        <v>200</v>
      </c>
      <c r="F35" s="72">
        <v>250</v>
      </c>
      <c r="G35" s="72">
        <v>500</v>
      </c>
      <c r="H35" s="73">
        <v>250</v>
      </c>
      <c r="I35" s="72">
        <v>250</v>
      </c>
      <c r="J35" s="72"/>
      <c r="K35" s="72"/>
      <c r="L35" s="72"/>
      <c r="M35" s="72">
        <f t="shared" si="1"/>
        <v>1660.05</v>
      </c>
    </row>
    <row r="36" spans="1:13" ht="20.149999999999999" customHeight="1">
      <c r="A36" s="70" t="s">
        <v>36</v>
      </c>
      <c r="B36" s="72">
        <v>50</v>
      </c>
      <c r="C36" s="72">
        <v>250</v>
      </c>
      <c r="D36" s="72">
        <v>250</v>
      </c>
      <c r="E36" s="72">
        <v>0</v>
      </c>
      <c r="F36" s="72">
        <v>250</v>
      </c>
      <c r="G36" s="72">
        <v>250</v>
      </c>
      <c r="H36" s="73">
        <v>250</v>
      </c>
      <c r="I36" s="72"/>
      <c r="J36" s="72"/>
      <c r="K36" s="72"/>
      <c r="L36" s="72"/>
      <c r="M36" s="72">
        <f t="shared" si="1"/>
        <v>1300</v>
      </c>
    </row>
    <row r="37" spans="1:13" ht="20.149999999999999" customHeight="1">
      <c r="A37" s="70" t="s">
        <v>45</v>
      </c>
      <c r="B37" s="72">
        <v>350</v>
      </c>
      <c r="C37" s="72"/>
      <c r="D37" s="72">
        <v>1000</v>
      </c>
      <c r="E37" s="72"/>
      <c r="F37" s="72"/>
      <c r="G37" s="72"/>
      <c r="H37" s="73">
        <v>0</v>
      </c>
      <c r="I37" s="72"/>
      <c r="J37" s="72"/>
      <c r="K37" s="72"/>
      <c r="L37" s="72"/>
      <c r="M37" s="72">
        <f t="shared" si="1"/>
        <v>1350</v>
      </c>
    </row>
    <row r="38" spans="1:13" ht="20.149999999999999" customHeight="1">
      <c r="A38" s="70" t="s">
        <v>46</v>
      </c>
      <c r="B38" s="72">
        <v>35</v>
      </c>
      <c r="C38" s="72"/>
      <c r="D38" s="72">
        <v>20</v>
      </c>
      <c r="E38" s="72">
        <v>20</v>
      </c>
      <c r="F38" s="72"/>
      <c r="G38" s="72">
        <v>40</v>
      </c>
      <c r="H38" s="73">
        <v>0</v>
      </c>
      <c r="I38" s="72">
        <v>500</v>
      </c>
      <c r="J38" s="72"/>
      <c r="K38" s="72"/>
      <c r="L38" s="72"/>
      <c r="M38" s="72">
        <f t="shared" si="1"/>
        <v>615</v>
      </c>
    </row>
    <row r="39" spans="1:13" ht="20.149999999999999" customHeight="1">
      <c r="A39" s="70" t="s">
        <v>47</v>
      </c>
      <c r="B39" s="72" t="s">
        <v>56</v>
      </c>
      <c r="C39" s="72"/>
      <c r="D39" s="72"/>
      <c r="E39" s="72"/>
      <c r="F39" s="72"/>
      <c r="G39" s="72"/>
      <c r="H39" s="73"/>
      <c r="I39" s="72"/>
      <c r="J39" s="72"/>
      <c r="K39" s="72"/>
      <c r="L39" s="72"/>
      <c r="M39" s="72">
        <f t="shared" si="1"/>
        <v>0</v>
      </c>
    </row>
    <row r="40" spans="1:13" ht="20.149999999999999" customHeight="1">
      <c r="A40" s="70" t="s">
        <v>57</v>
      </c>
      <c r="B40" s="72"/>
      <c r="C40" s="72">
        <v>22</v>
      </c>
      <c r="D40" s="72"/>
      <c r="E40" s="72"/>
      <c r="F40" s="72"/>
      <c r="G40" s="72">
        <v>550</v>
      </c>
      <c r="H40" s="73">
        <v>590</v>
      </c>
      <c r="I40" s="72">
        <v>14.4</v>
      </c>
      <c r="J40" s="72"/>
      <c r="K40" s="72"/>
      <c r="L40" s="72"/>
      <c r="M40" s="72">
        <f t="shared" si="1"/>
        <v>1176.4000000000001</v>
      </c>
    </row>
    <row r="41" spans="1:13" s="63" customFormat="1" ht="24" customHeight="1">
      <c r="A41" s="67" t="s">
        <v>49</v>
      </c>
      <c r="B41" s="72">
        <f t="shared" ref="B41:L41" si="2">SUM(B32:B40)</f>
        <v>1524.2700000000002</v>
      </c>
      <c r="C41" s="72">
        <f t="shared" si="2"/>
        <v>1450.03</v>
      </c>
      <c r="D41" s="72">
        <f t="shared" si="2"/>
        <v>2433.46</v>
      </c>
      <c r="E41" s="72">
        <f t="shared" si="2"/>
        <v>1220.31</v>
      </c>
      <c r="F41" s="72">
        <f t="shared" si="2"/>
        <v>1702.93</v>
      </c>
      <c r="G41" s="72">
        <f t="shared" si="2"/>
        <v>2871.59</v>
      </c>
      <c r="H41" s="73">
        <f t="shared" si="2"/>
        <v>2125.79</v>
      </c>
      <c r="I41" s="72">
        <f t="shared" si="2"/>
        <v>787.8</v>
      </c>
      <c r="J41" s="72">
        <f t="shared" si="2"/>
        <v>0</v>
      </c>
      <c r="K41" s="72">
        <f t="shared" si="2"/>
        <v>0</v>
      </c>
      <c r="L41" s="72">
        <f t="shared" si="2"/>
        <v>0</v>
      </c>
      <c r="M41" s="72">
        <f ca="1">SUM(B41:M41)</f>
        <v>0</v>
      </c>
    </row>
    <row r="42" spans="1:13" ht="13.5" customHeight="1">
      <c r="A42" s="64"/>
      <c r="B42" s="65"/>
      <c r="C42" s="65"/>
      <c r="D42" s="65"/>
      <c r="E42" s="65"/>
      <c r="F42" s="65"/>
      <c r="G42" s="65"/>
      <c r="H42" s="74"/>
      <c r="I42" s="65"/>
      <c r="J42" s="65"/>
      <c r="K42" s="65"/>
      <c r="L42" s="65"/>
      <c r="M42" s="65"/>
    </row>
    <row r="43" spans="1:13" ht="14.5">
      <c r="A43" s="75" t="s">
        <v>50</v>
      </c>
      <c r="B43" s="72">
        <v>3123.13</v>
      </c>
      <c r="C43" s="72">
        <f>SUM(C2+C29-C41)</f>
        <v>2958.4100000000008</v>
      </c>
      <c r="D43" s="72">
        <f>SUM(D2+D29-D41)</f>
        <v>1804.67</v>
      </c>
      <c r="E43" s="72">
        <f>SUM(E29-E41)</f>
        <v>2562.5200000000004</v>
      </c>
      <c r="F43" s="72">
        <f t="shared" ref="F43:L43" si="3">SUM(F2+F29-F41)</f>
        <v>1543.49</v>
      </c>
      <c r="G43" s="72">
        <f t="shared" si="3"/>
        <v>208.39999999999964</v>
      </c>
      <c r="H43" s="73">
        <f t="shared" si="3"/>
        <v>2056.5600000000004</v>
      </c>
      <c r="I43" s="72">
        <f t="shared" si="3"/>
        <v>2237.33</v>
      </c>
      <c r="J43" s="72">
        <f t="shared" si="3"/>
        <v>0</v>
      </c>
      <c r="K43" s="72">
        <f t="shared" si="3"/>
        <v>0</v>
      </c>
      <c r="L43" s="72">
        <f t="shared" si="3"/>
        <v>0</v>
      </c>
      <c r="M43" s="72">
        <f>SUM(B43:L43)</f>
        <v>16494.510000000002</v>
      </c>
    </row>
    <row r="44" spans="1:13" ht="26.25" customHeight="1" thickBot="1">
      <c r="A44" s="36" t="s">
        <v>51</v>
      </c>
      <c r="B44" s="76">
        <v>2273.23</v>
      </c>
      <c r="C44" s="48">
        <v>1285.98</v>
      </c>
      <c r="D44" s="48">
        <v>1391.12</v>
      </c>
      <c r="E44" s="48">
        <v>1882.26</v>
      </c>
      <c r="F44" s="48">
        <v>1557.58</v>
      </c>
      <c r="G44" s="13">
        <v>1469.75</v>
      </c>
      <c r="H44" s="77">
        <v>2134.1999999999998</v>
      </c>
      <c r="I44" s="48">
        <v>969.62</v>
      </c>
      <c r="J44" s="48"/>
      <c r="K44" s="48"/>
      <c r="L44" s="48"/>
      <c r="M44" s="48">
        <f>SUM(B44:L44)</f>
        <v>12963.74</v>
      </c>
    </row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9"/>
  <sheetViews>
    <sheetView workbookViewId="0"/>
  </sheetViews>
  <sheetFormatPr defaultColWidth="9" defaultRowHeight="12.75"/>
  <cols>
    <col min="1" max="1" width="16.58203125" style="79" customWidth="1"/>
    <col min="2" max="3" width="8.5" style="79" customWidth="1"/>
    <col min="4" max="4" width="11.75" style="79" customWidth="1"/>
    <col min="5" max="5" width="8.5" style="79" customWidth="1"/>
    <col min="6" max="6" width="12.33203125" style="79" customWidth="1"/>
    <col min="7" max="7" width="11.58203125" style="79" customWidth="1"/>
    <col min="8" max="8" width="8.5" style="79" customWidth="1"/>
    <col min="9" max="9" width="12.08203125" style="79" customWidth="1"/>
    <col min="10" max="12" width="8.5" style="79" customWidth="1"/>
    <col min="13" max="13" width="14.5" style="79" customWidth="1"/>
    <col min="14" max="1024" width="8.5" style="79" customWidth="1"/>
    <col min="1025" max="1025" width="9" customWidth="1"/>
  </cols>
  <sheetData>
    <row r="1" spans="1:13" ht="14">
      <c r="B1" s="79" t="s">
        <v>1</v>
      </c>
      <c r="C1" s="79" t="s">
        <v>58</v>
      </c>
      <c r="D1" s="79" t="s">
        <v>3</v>
      </c>
      <c r="E1" s="79" t="s">
        <v>4</v>
      </c>
      <c r="F1" s="79" t="s">
        <v>5</v>
      </c>
      <c r="G1" s="79" t="s">
        <v>6</v>
      </c>
      <c r="H1" s="79" t="s">
        <v>59</v>
      </c>
      <c r="I1" s="79" t="s">
        <v>60</v>
      </c>
      <c r="J1" s="79" t="s">
        <v>61</v>
      </c>
      <c r="K1" s="79" t="s">
        <v>62</v>
      </c>
      <c r="L1" s="79" t="s">
        <v>63</v>
      </c>
      <c r="M1" s="79" t="s">
        <v>64</v>
      </c>
    </row>
    <row r="2" spans="1:13" ht="14">
      <c r="A2" s="79" t="s">
        <v>65</v>
      </c>
      <c r="B2" s="79">
        <v>250</v>
      </c>
      <c r="C2" s="79">
        <v>250</v>
      </c>
      <c r="D2" s="79">
        <v>250</v>
      </c>
      <c r="E2" s="79">
        <v>250</v>
      </c>
      <c r="F2" s="79">
        <v>250</v>
      </c>
      <c r="G2" s="79">
        <v>250</v>
      </c>
      <c r="H2" s="79">
        <v>250</v>
      </c>
      <c r="I2" s="79">
        <v>250</v>
      </c>
      <c r="J2" s="79">
        <v>250</v>
      </c>
      <c r="K2" s="79">
        <v>250</v>
      </c>
      <c r="L2" s="79">
        <v>250</v>
      </c>
      <c r="M2" s="79">
        <f>SUM(B2:L2)</f>
        <v>2750</v>
      </c>
    </row>
    <row r="3" spans="1:13" ht="14">
      <c r="A3" s="79" t="s">
        <v>66</v>
      </c>
      <c r="B3" s="80">
        <v>125</v>
      </c>
      <c r="C3" s="80">
        <v>125</v>
      </c>
      <c r="D3" s="80">
        <v>0</v>
      </c>
      <c r="E3" s="80">
        <v>0</v>
      </c>
      <c r="F3" s="80">
        <v>0</v>
      </c>
      <c r="G3" s="80">
        <v>0</v>
      </c>
      <c r="H3" s="80">
        <v>15</v>
      </c>
      <c r="I3" s="80">
        <v>250</v>
      </c>
      <c r="J3" s="80">
        <v>0</v>
      </c>
      <c r="K3" s="80">
        <v>0</v>
      </c>
      <c r="L3" s="80">
        <v>155</v>
      </c>
      <c r="M3" s="80">
        <f>SUM(B3:L3)</f>
        <v>670</v>
      </c>
    </row>
    <row r="4" spans="1:13" ht="14">
      <c r="A4" s="79" t="s">
        <v>67</v>
      </c>
      <c r="B4" s="80">
        <v>64.75</v>
      </c>
      <c r="C4" s="80">
        <v>62.5</v>
      </c>
      <c r="D4" s="80">
        <v>29</v>
      </c>
      <c r="E4" s="80">
        <v>323.10000000000002</v>
      </c>
      <c r="F4" s="80">
        <v>20</v>
      </c>
      <c r="G4" s="80">
        <v>10.76</v>
      </c>
      <c r="H4" s="80">
        <v>97.5</v>
      </c>
      <c r="I4" s="80">
        <v>19</v>
      </c>
      <c r="J4" s="80">
        <v>60</v>
      </c>
      <c r="K4" s="80">
        <v>19</v>
      </c>
      <c r="L4" s="80">
        <v>10.27</v>
      </c>
      <c r="M4" s="80">
        <f>SUM(B4:L4)</f>
        <v>715.88</v>
      </c>
    </row>
    <row r="5" spans="1:13" ht="14">
      <c r="A5" s="79" t="s">
        <v>68</v>
      </c>
      <c r="B5" s="80">
        <v>0</v>
      </c>
      <c r="C5" s="80">
        <v>0</v>
      </c>
      <c r="D5" s="80">
        <v>1597.09</v>
      </c>
      <c r="E5" s="80">
        <v>927.5</v>
      </c>
      <c r="F5" s="80">
        <v>1150</v>
      </c>
      <c r="G5" s="80">
        <v>1169.1500000000001</v>
      </c>
      <c r="H5" s="80">
        <v>408.97</v>
      </c>
      <c r="I5" s="80">
        <v>1008.91</v>
      </c>
      <c r="J5" s="80">
        <v>572.42999999999995</v>
      </c>
      <c r="K5" s="80">
        <v>559.48</v>
      </c>
      <c r="L5" s="80"/>
      <c r="M5" s="80">
        <f>SUM(B5:L5)</f>
        <v>7393.5300000000007</v>
      </c>
    </row>
    <row r="6" spans="1:13" ht="14">
      <c r="A6" s="79" t="s">
        <v>57</v>
      </c>
    </row>
    <row r="7" spans="1:13" ht="14">
      <c r="A7" s="79" t="s">
        <v>45</v>
      </c>
      <c r="B7" s="80">
        <v>100</v>
      </c>
      <c r="C7" s="80">
        <v>0</v>
      </c>
      <c r="D7" s="80">
        <v>400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/>
      <c r="M7" s="80">
        <f>SUM(B7:L7)</f>
        <v>500</v>
      </c>
    </row>
    <row r="8" spans="1:13" ht="14">
      <c r="A8" s="79" t="s">
        <v>46</v>
      </c>
      <c r="B8" s="80">
        <v>0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/>
      <c r="M8" s="80">
        <f>SUM(B8:L8)</f>
        <v>0</v>
      </c>
    </row>
    <row r="9" spans="1:13" ht="14">
      <c r="A9" s="79" t="s">
        <v>39</v>
      </c>
      <c r="B9" s="80">
        <v>0</v>
      </c>
      <c r="C9" s="80">
        <v>23</v>
      </c>
      <c r="D9" s="80">
        <v>13.76</v>
      </c>
      <c r="E9" s="80">
        <v>0</v>
      </c>
      <c r="F9" s="80">
        <v>0</v>
      </c>
      <c r="G9" s="80">
        <v>256</v>
      </c>
      <c r="H9" s="80">
        <v>350</v>
      </c>
      <c r="I9" s="80">
        <v>0</v>
      </c>
      <c r="J9" s="80">
        <v>0</v>
      </c>
      <c r="K9" s="80">
        <v>0</v>
      </c>
      <c r="L9" s="80">
        <v>40</v>
      </c>
      <c r="M9" s="80">
        <f>SUM(B9:L9)</f>
        <v>682.76</v>
      </c>
    </row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</vt:lpstr>
      <vt:lpstr>2018</vt:lpstr>
      <vt:lpstr>BUDGETS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otwse</dc:creator>
  <cp:lastModifiedBy>Zachary Varner</cp:lastModifiedBy>
  <cp:revision>11</cp:revision>
  <dcterms:created xsi:type="dcterms:W3CDTF">2018-09-11T05:37:27Z</dcterms:created>
  <dcterms:modified xsi:type="dcterms:W3CDTF">2018-09-11T16:06:47Z</dcterms:modified>
</cp:coreProperties>
</file>