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/>
  <mc:AlternateContent xmlns:mc="http://schemas.openxmlformats.org/markup-compatibility/2006">
    <mc:Choice Requires="x15">
      <x15ac:absPath xmlns:x15ac="http://schemas.microsoft.com/office/spreadsheetml/2010/11/ac" url="C:\Users\Michael J. Ryan\Documents\"/>
    </mc:Choice>
  </mc:AlternateContent>
  <bookViews>
    <workbookView xWindow="0" yWindow="0" windowWidth="28800" windowHeight="12210"/>
  </bookViews>
  <sheets>
    <sheet name="2017" sheetId="1" r:id="rId1"/>
    <sheet name="2018" sheetId="7" r:id="rId2"/>
    <sheet name="BUDGETS" sheetId="6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2" i="1" l="1"/>
  <c r="M20" i="1"/>
  <c r="M4" i="1"/>
  <c r="M2" i="1" l="1"/>
  <c r="L30" i="1" l="1"/>
  <c r="K30" i="1"/>
  <c r="J30" i="1"/>
  <c r="I30" i="1"/>
  <c r="H30" i="1"/>
  <c r="F30" i="1"/>
  <c r="N2" i="6" l="1"/>
  <c r="M17" i="1" l="1"/>
  <c r="M3" i="1"/>
  <c r="M48" i="1" l="1"/>
  <c r="M41" i="1"/>
  <c r="M27" i="1"/>
  <c r="B30" i="1"/>
  <c r="M37" i="7" l="1"/>
  <c r="L37" i="7"/>
  <c r="K37" i="7"/>
  <c r="J37" i="7"/>
  <c r="I37" i="7"/>
  <c r="H37" i="7"/>
  <c r="G37" i="7"/>
  <c r="F37" i="7"/>
  <c r="E37" i="7"/>
  <c r="D37" i="7"/>
  <c r="C37" i="7"/>
  <c r="B37" i="7"/>
  <c r="N36" i="7"/>
  <c r="N35" i="7"/>
  <c r="N34" i="7"/>
  <c r="N33" i="7"/>
  <c r="N32" i="7"/>
  <c r="N31" i="7"/>
  <c r="N30" i="7"/>
  <c r="N29" i="7"/>
  <c r="N28" i="7"/>
  <c r="M25" i="7"/>
  <c r="M39" i="7" s="1"/>
  <c r="L25" i="7"/>
  <c r="L39" i="7" s="1"/>
  <c r="K25" i="7"/>
  <c r="K39" i="7" s="1"/>
  <c r="J25" i="7"/>
  <c r="J39" i="7" s="1"/>
  <c r="I25" i="7"/>
  <c r="I39" i="7" s="1"/>
  <c r="H25" i="7"/>
  <c r="H39" i="7" s="1"/>
  <c r="G25" i="7"/>
  <c r="G39" i="7" s="1"/>
  <c r="F25" i="7"/>
  <c r="F39" i="7" s="1"/>
  <c r="E25" i="7"/>
  <c r="E39" i="7" s="1"/>
  <c r="D25" i="7"/>
  <c r="D39" i="7" s="1"/>
  <c r="C25" i="7"/>
  <c r="C39" i="7" s="1"/>
  <c r="B25" i="7"/>
  <c r="B39" i="7" s="1"/>
  <c r="N23" i="7"/>
  <c r="N22" i="7"/>
  <c r="N21" i="7"/>
  <c r="N20" i="7"/>
  <c r="N19" i="7"/>
  <c r="N18" i="7"/>
  <c r="N17" i="7"/>
  <c r="N16" i="7"/>
  <c r="N15" i="7"/>
  <c r="N14" i="7"/>
  <c r="N13" i="7"/>
  <c r="N12" i="7"/>
  <c r="N11" i="7"/>
  <c r="N10" i="7"/>
  <c r="N9" i="7"/>
  <c r="N8" i="7"/>
  <c r="N7" i="7"/>
  <c r="N6" i="7"/>
  <c r="N5" i="7"/>
  <c r="N4" i="7"/>
  <c r="N3" i="7"/>
  <c r="N2" i="7"/>
  <c r="M40" i="1"/>
  <c r="M39" i="1"/>
  <c r="M26" i="1"/>
  <c r="M25" i="1"/>
  <c r="N25" i="7" l="1"/>
  <c r="B44" i="1"/>
  <c r="B46" i="1" s="1"/>
  <c r="E30" i="1" l="1"/>
  <c r="D30" i="1"/>
  <c r="C30" i="1"/>
  <c r="M42" i="1"/>
  <c r="M38" i="1"/>
  <c r="M37" i="1"/>
  <c r="M36" i="1"/>
  <c r="M35" i="1"/>
  <c r="M34" i="1"/>
  <c r="M33" i="1"/>
  <c r="L44" i="1"/>
  <c r="L46" i="1" s="1"/>
  <c r="K44" i="1"/>
  <c r="K46" i="1" s="1"/>
  <c r="J44" i="1"/>
  <c r="J46" i="1" s="1"/>
  <c r="I44" i="1"/>
  <c r="I46" i="1" s="1"/>
  <c r="H44" i="1"/>
  <c r="H46" i="1" s="1"/>
  <c r="G44" i="1"/>
  <c r="F44" i="1"/>
  <c r="F46" i="1" s="1"/>
  <c r="E44" i="1"/>
  <c r="D44" i="1"/>
  <c r="C44" i="1"/>
  <c r="M28" i="1"/>
  <c r="M24" i="1"/>
  <c r="M23" i="1"/>
  <c r="M21" i="1"/>
  <c r="M19" i="1"/>
  <c r="M18" i="1"/>
  <c r="M16" i="1"/>
  <c r="M15" i="1"/>
  <c r="M14" i="1"/>
  <c r="M13" i="1"/>
  <c r="M12" i="1"/>
  <c r="M11" i="1"/>
  <c r="M10" i="1"/>
  <c r="M9" i="1"/>
  <c r="M8" i="1"/>
  <c r="M7" i="1"/>
  <c r="M6" i="1"/>
  <c r="E46" i="1" l="1"/>
  <c r="D46" i="1"/>
  <c r="C46" i="1"/>
  <c r="M44" i="1"/>
  <c r="M5" i="1"/>
  <c r="N37" i="7"/>
  <c r="N39" i="7"/>
  <c r="G30" i="1"/>
  <c r="M30" i="1"/>
  <c r="M46" i="1"/>
</calcChain>
</file>

<file path=xl/comments1.xml><?xml version="1.0" encoding="utf-8"?>
<comments xmlns="http://schemas.openxmlformats.org/spreadsheetml/2006/main">
  <authors>
    <author>Ray Landry</author>
  </authors>
  <commentList>
    <comment ref="I24" authorId="0" shapeId="0">
      <text>
        <r>
          <rPr>
            <b/>
            <sz val="9"/>
            <color indexed="81"/>
            <rFont val="Tahoma"/>
            <charset val="1"/>
          </rPr>
          <t>Ray Landry:</t>
        </r>
        <r>
          <rPr>
            <sz val="9"/>
            <color indexed="81"/>
            <rFont val="Tahoma"/>
            <charset val="1"/>
          </rPr>
          <t xml:space="preserve">
Last Report they are closing this meeting.</t>
        </r>
      </text>
    </comment>
    <comment ref="E26" authorId="0" shapeId="0">
      <text>
        <r>
          <rPr>
            <b/>
            <sz val="9"/>
            <color indexed="81"/>
            <rFont val="Tahoma"/>
            <charset val="1"/>
          </rPr>
          <t>Ray Landry:</t>
        </r>
        <r>
          <rPr>
            <sz val="9"/>
            <color indexed="81"/>
            <rFont val="Tahoma"/>
            <charset val="1"/>
          </rPr>
          <t xml:space="preserve">
150 in cash 96.05 from Square Deposit.</t>
        </r>
      </text>
    </comment>
    <comment ref="H28" authorId="0" shapeId="0">
      <text>
        <r>
          <rPr>
            <b/>
            <sz val="9"/>
            <color indexed="81"/>
            <rFont val="Tahoma"/>
            <family val="2"/>
          </rPr>
          <t>Ray Landry:</t>
        </r>
        <r>
          <rPr>
            <sz val="9"/>
            <color indexed="81"/>
            <rFont val="Tahoma"/>
            <family val="2"/>
          </rPr>
          <t xml:space="preserve">
Deposit was $2.05 larger than recorded $$</t>
        </r>
      </text>
    </comment>
    <comment ref="H34" authorId="0" shapeId="0">
      <text>
        <r>
          <rPr>
            <b/>
            <sz val="9"/>
            <color indexed="81"/>
            <rFont val="Tahoma"/>
            <charset val="1"/>
          </rPr>
          <t>Ray Landry:</t>
        </r>
        <r>
          <rPr>
            <sz val="9"/>
            <color indexed="81"/>
            <rFont val="Tahoma"/>
            <charset val="1"/>
          </rPr>
          <t xml:space="preserve">
ck 1295 posters 
Kurt Z</t>
        </r>
      </text>
    </comment>
    <comment ref="I34" authorId="0" shapeId="0">
      <text>
        <r>
          <rPr>
            <b/>
            <sz val="9"/>
            <color indexed="81"/>
            <rFont val="Tahoma"/>
            <charset val="1"/>
          </rPr>
          <t>Ray Landry:</t>
        </r>
        <r>
          <rPr>
            <sz val="9"/>
            <color indexed="81"/>
            <rFont val="Tahoma"/>
            <charset val="1"/>
          </rPr>
          <t xml:space="preserve">
CK #1299 Mark M for Copies</t>
        </r>
      </text>
    </comment>
    <comment ref="H35" authorId="0" shapeId="0">
      <text>
        <r>
          <rPr>
            <b/>
            <sz val="9"/>
            <color indexed="81"/>
            <rFont val="Tahoma"/>
            <charset val="1"/>
          </rPr>
          <t>Ray Landry:</t>
        </r>
        <r>
          <rPr>
            <sz val="9"/>
            <color indexed="81"/>
            <rFont val="Tahoma"/>
            <charset val="1"/>
          </rPr>
          <t xml:space="preserve">
ck 1297
mark M
Copies</t>
        </r>
      </text>
    </comment>
    <comment ref="E36" authorId="0" shapeId="0">
      <text>
        <r>
          <rPr>
            <b/>
            <sz val="9"/>
            <color indexed="81"/>
            <rFont val="Tahoma"/>
            <charset val="1"/>
          </rPr>
          <t>Ray Landry:</t>
        </r>
        <r>
          <rPr>
            <sz val="9"/>
            <color indexed="81"/>
            <rFont val="Tahoma"/>
            <charset val="1"/>
          </rPr>
          <t xml:space="preserve">
Check not Cleared as of 5/6/17</t>
        </r>
      </text>
    </comment>
    <comment ref="I36" authorId="0" shapeId="0">
      <text>
        <r>
          <rPr>
            <b/>
            <sz val="9"/>
            <color indexed="81"/>
            <rFont val="Tahoma"/>
            <charset val="1"/>
          </rPr>
          <t>Ray Landry:</t>
        </r>
        <r>
          <rPr>
            <sz val="9"/>
            <color indexed="81"/>
            <rFont val="Tahoma"/>
            <charset val="1"/>
          </rPr>
          <t xml:space="preserve">
CK #1296 to Carrie A.</t>
        </r>
      </text>
    </comment>
    <comment ref="F37" authorId="0" shapeId="0">
      <text>
        <r>
          <rPr>
            <b/>
            <sz val="9"/>
            <color indexed="81"/>
            <rFont val="Tahoma"/>
            <charset val="1"/>
          </rPr>
          <t>Ray Landry:</t>
        </r>
        <r>
          <rPr>
            <sz val="9"/>
            <color indexed="81"/>
            <rFont val="Tahoma"/>
            <charset val="1"/>
          </rPr>
          <t xml:space="preserve">
CK 1286 $200 to Sarah CK 1285 $50 to Venue</t>
        </r>
      </text>
    </comment>
    <comment ref="C41" authorId="0" shapeId="0">
      <text>
        <r>
          <rPr>
            <b/>
            <sz val="9"/>
            <color indexed="81"/>
            <rFont val="Tahoma"/>
            <family val="2"/>
          </rPr>
          <t>Ray Landry:</t>
        </r>
        <r>
          <rPr>
            <sz val="9"/>
            <color indexed="81"/>
            <rFont val="Tahoma"/>
            <family val="2"/>
          </rPr>
          <t xml:space="preserve">
CK # 1274 to Mark M.</t>
        </r>
      </text>
    </comment>
    <comment ref="D41" authorId="0" shapeId="0">
      <text>
        <r>
          <rPr>
            <b/>
            <sz val="9"/>
            <color indexed="81"/>
            <rFont val="Tahoma"/>
            <family val="2"/>
          </rPr>
          <t>Ray Landry:</t>
        </r>
        <r>
          <rPr>
            <sz val="9"/>
            <color indexed="81"/>
            <rFont val="Tahoma"/>
            <family val="2"/>
          </rPr>
          <t xml:space="preserve">
Rembursment for Supplies CK#1277</t>
        </r>
      </text>
    </comment>
    <comment ref="G41" authorId="0" shapeId="0">
      <text>
        <r>
          <rPr>
            <b/>
            <sz val="9"/>
            <color indexed="81"/>
            <rFont val="Tahoma"/>
            <charset val="1"/>
          </rPr>
          <t>Ray Landry:</t>
        </r>
        <r>
          <rPr>
            <sz val="9"/>
            <color indexed="81"/>
            <rFont val="Tahoma"/>
            <charset val="1"/>
          </rPr>
          <t xml:space="preserve">
Rent for Odd Fellows is $200. </t>
        </r>
      </text>
    </comment>
    <comment ref="H41" authorId="0" shapeId="0">
      <text>
        <r>
          <rPr>
            <b/>
            <sz val="9"/>
            <color indexed="81"/>
            <rFont val="Tahoma"/>
            <charset val="1"/>
          </rPr>
          <t>Ray Landry:</t>
        </r>
        <r>
          <rPr>
            <sz val="9"/>
            <color indexed="81"/>
            <rFont val="Tahoma"/>
            <charset val="1"/>
          </rPr>
          <t xml:space="preserve">
ck 1298
Rent to Oddfellows</t>
        </r>
      </text>
    </comment>
    <comment ref="H42" authorId="0" shapeId="0">
      <text>
        <r>
          <rPr>
            <b/>
            <sz val="9"/>
            <color indexed="81"/>
            <rFont val="Tahoma"/>
            <charset val="1"/>
          </rPr>
          <t>Ray Landry:</t>
        </r>
        <r>
          <rPr>
            <sz val="9"/>
            <color indexed="81"/>
            <rFont val="Tahoma"/>
            <charset val="1"/>
          </rPr>
          <t xml:space="preserve">
ck 1294
Lamar</t>
        </r>
      </text>
    </comment>
    <comment ref="E46" authorId="0" shapeId="0">
      <text>
        <r>
          <rPr>
            <b/>
            <sz val="9"/>
            <color indexed="81"/>
            <rFont val="Tahoma"/>
            <charset val="1"/>
          </rPr>
          <t>Ray Landry:</t>
        </r>
        <r>
          <rPr>
            <sz val="9"/>
            <color indexed="81"/>
            <rFont val="Tahoma"/>
            <charset val="1"/>
          </rPr>
          <t xml:space="preserve">
Corrected Closing Balance was $531.04</t>
        </r>
      </text>
    </comment>
  </commentList>
</comments>
</file>

<file path=xl/sharedStrings.xml><?xml version="1.0" encoding="utf-8"?>
<sst xmlns="http://schemas.openxmlformats.org/spreadsheetml/2006/main" count="122" uniqueCount="66">
  <si>
    <t>Group</t>
  </si>
  <si>
    <t>March</t>
  </si>
  <si>
    <t>April</t>
  </si>
  <si>
    <t>May</t>
  </si>
  <si>
    <t>June</t>
  </si>
  <si>
    <t>July</t>
  </si>
  <si>
    <t>September</t>
  </si>
  <si>
    <t>October</t>
  </si>
  <si>
    <t>November</t>
  </si>
  <si>
    <t>December</t>
  </si>
  <si>
    <t>Year To Date Total</t>
  </si>
  <si>
    <t>Addicts Seeking Sanity</t>
  </si>
  <si>
    <t>Drug Busters</t>
  </si>
  <si>
    <t>Dead Without It</t>
  </si>
  <si>
    <t>Fun Addicts</t>
  </si>
  <si>
    <t>Free at Last</t>
  </si>
  <si>
    <t>Just For Today</t>
  </si>
  <si>
    <t>No Matter What</t>
  </si>
  <si>
    <t>Never Alone</t>
  </si>
  <si>
    <t>Freed From Insanity</t>
  </si>
  <si>
    <t>Steps and Traditions Roulette</t>
  </si>
  <si>
    <t>New Horizons</t>
  </si>
  <si>
    <t>Miracle on Oak Street</t>
  </si>
  <si>
    <t>XX Genes</t>
  </si>
  <si>
    <t>When At The End Of The Road</t>
  </si>
  <si>
    <t>Stairway to Recovery</t>
  </si>
  <si>
    <t>Solutions Group</t>
  </si>
  <si>
    <t>Recovery SWAG’D Out</t>
  </si>
  <si>
    <t>Primary Purpose</t>
  </si>
  <si>
    <t>LIVE GROUP</t>
  </si>
  <si>
    <t>January</t>
  </si>
  <si>
    <t>TOTAL INCOME</t>
  </si>
  <si>
    <t xml:space="preserve">EXPENSES </t>
  </si>
  <si>
    <t>TOTAL EXPENSES</t>
  </si>
  <si>
    <t>CLOSING BALANCE</t>
  </si>
  <si>
    <t>Literature</t>
  </si>
  <si>
    <t>P&amp;I</t>
  </si>
  <si>
    <t>H&amp;I</t>
  </si>
  <si>
    <t>MERCHANDISE</t>
  </si>
  <si>
    <t>ACTIVITIES</t>
  </si>
  <si>
    <t>REGIONAL DONATION</t>
  </si>
  <si>
    <t>RCM1 &amp; RCM2</t>
  </si>
  <si>
    <t xml:space="preserve">SQUARE </t>
  </si>
  <si>
    <t>LAMAR BUS ADS</t>
  </si>
  <si>
    <t>February</t>
  </si>
  <si>
    <t xml:space="preserve">August </t>
  </si>
  <si>
    <t>MISCELLANEOUS</t>
  </si>
  <si>
    <t>BEGINNING BALANCE</t>
  </si>
  <si>
    <t>DEPOSIT</t>
  </si>
  <si>
    <t>?</t>
  </si>
  <si>
    <t>LITERATURE</t>
  </si>
  <si>
    <t>Responsible for my Recovery</t>
  </si>
  <si>
    <t xml:space="preserve">Activities </t>
  </si>
  <si>
    <t>Feb</t>
  </si>
  <si>
    <t>Aug</t>
  </si>
  <si>
    <t>Sept</t>
  </si>
  <si>
    <t>Oct</t>
  </si>
  <si>
    <t>Nov</t>
  </si>
  <si>
    <t>Dec</t>
  </si>
  <si>
    <t>Year to Date</t>
  </si>
  <si>
    <t xml:space="preserve">H &amp; I </t>
  </si>
  <si>
    <t>P &amp; I</t>
  </si>
  <si>
    <t>Lit</t>
  </si>
  <si>
    <t>Addicts Book Club</t>
  </si>
  <si>
    <t>Truth Through Proof</t>
  </si>
  <si>
    <t>The Windsor Lighthouse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</si>
</sst>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&quot;$&quot;#,##0.00_);\(&quot;$&quot;#,##0.00\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i/>
      <sz val="11"/>
      <color theme="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-0.24994659260841701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9" tint="0.59996337778862885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0" xfId="0" applyFont="1" applyFill="1" applyBorder="1" applyAlignment="1">
      <alignment horizontal="center" vertical="center" wrapText="1"/>
    </xf>
    <xf numFmtId="39" fontId="0" fillId="0" borderId="1" xfId="0" applyNumberFormat="1" applyBorder="1"/>
    <xf numFmtId="0" fontId="0" fillId="0" borderId="1" xfId="0" applyBorder="1"/>
    <xf numFmtId="0" fontId="2" fillId="3" borderId="1" xfId="0" applyFont="1" applyFill="1" applyBorder="1"/>
    <xf numFmtId="0" fontId="2" fillId="4" borderId="1" xfId="0" applyFont="1" applyFill="1" applyBorder="1"/>
    <xf numFmtId="0" fontId="0" fillId="5" borderId="1" xfId="0" applyFill="1" applyBorder="1"/>
    <xf numFmtId="39" fontId="0" fillId="5" borderId="1" xfId="0" applyNumberFormat="1" applyFill="1" applyBorder="1"/>
    <xf numFmtId="0" fontId="0" fillId="5" borderId="0" xfId="0" applyFill="1"/>
    <xf numFmtId="0" fontId="0" fillId="6" borderId="1" xfId="0" applyFill="1" applyBorder="1"/>
    <xf numFmtId="39" fontId="0" fillId="6" borderId="1" xfId="0" applyNumberFormat="1" applyFill="1" applyBorder="1"/>
    <xf numFmtId="0" fontId="0" fillId="6" borderId="0" xfId="0" applyFill="1"/>
    <xf numFmtId="0" fontId="6" fillId="11" borderId="1" xfId="0" applyFont="1" applyFill="1" applyBorder="1"/>
    <xf numFmtId="0" fontId="7" fillId="12" borderId="1" xfId="0" applyFont="1" applyFill="1" applyBorder="1"/>
    <xf numFmtId="0" fontId="0" fillId="9" borderId="0" xfId="0" applyFill="1" applyBorder="1"/>
    <xf numFmtId="0" fontId="7" fillId="12" borderId="3" xfId="0" applyFont="1" applyFill="1" applyBorder="1"/>
    <xf numFmtId="0" fontId="2" fillId="4" borderId="5" xfId="0" applyFont="1" applyFill="1" applyBorder="1"/>
    <xf numFmtId="0" fontId="8" fillId="13" borderId="5" xfId="0" applyFont="1" applyFill="1" applyBorder="1"/>
    <xf numFmtId="0" fontId="6" fillId="7" borderId="4" xfId="0" applyFont="1" applyFill="1" applyBorder="1"/>
    <xf numFmtId="0" fontId="2" fillId="3" borderId="5" xfId="0" applyFont="1" applyFill="1" applyBorder="1"/>
    <xf numFmtId="0" fontId="2" fillId="3" borderId="6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15" borderId="1" xfId="0" applyFill="1" applyBorder="1"/>
    <xf numFmtId="0" fontId="0" fillId="16" borderId="1" xfId="0" applyFill="1" applyBorder="1"/>
    <xf numFmtId="0" fontId="0" fillId="17" borderId="1" xfId="0" applyFill="1" applyBorder="1"/>
    <xf numFmtId="0" fontId="0" fillId="17" borderId="3" xfId="0" applyFill="1" applyBorder="1"/>
    <xf numFmtId="0" fontId="6" fillId="11" borderId="0" xfId="0" applyFont="1" applyFill="1" applyAlignment="1">
      <alignment vertical="center"/>
    </xf>
    <xf numFmtId="7" fontId="3" fillId="4" borderId="5" xfId="0" applyNumberFormat="1" applyFont="1" applyFill="1" applyBorder="1" applyAlignment="1">
      <alignment horizontal="right"/>
    </xf>
    <xf numFmtId="7" fontId="3" fillId="4" borderId="4" xfId="0" applyNumberFormat="1" applyFont="1" applyFill="1" applyBorder="1" applyAlignment="1">
      <alignment horizontal="right" wrapText="1"/>
    </xf>
    <xf numFmtId="7" fontId="3" fillId="4" borderId="6" xfId="0" applyNumberFormat="1" applyFont="1" applyFill="1" applyBorder="1" applyAlignment="1">
      <alignment horizontal="right" wrapText="1"/>
    </xf>
    <xf numFmtId="7" fontId="9" fillId="14" borderId="1" xfId="0" applyNumberFormat="1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13" fillId="10" borderId="0" xfId="0" applyFont="1" applyFill="1" applyBorder="1" applyAlignment="1">
      <alignment horizontal="left" wrapText="1"/>
    </xf>
    <xf numFmtId="7" fontId="10" fillId="14" borderId="1" xfId="0" applyNumberFormat="1" applyFont="1" applyFill="1" applyBorder="1"/>
    <xf numFmtId="7" fontId="9" fillId="14" borderId="1" xfId="0" applyNumberFormat="1" applyFont="1" applyFill="1" applyBorder="1"/>
    <xf numFmtId="7" fontId="0" fillId="0" borderId="1" xfId="0" applyNumberFormat="1" applyBorder="1"/>
    <xf numFmtId="7" fontId="0" fillId="0" borderId="2" xfId="0" applyNumberFormat="1" applyBorder="1"/>
    <xf numFmtId="7" fontId="0" fillId="0" borderId="3" xfId="0" applyNumberFormat="1" applyBorder="1"/>
    <xf numFmtId="7" fontId="0" fillId="0" borderId="5" xfId="0" applyNumberFormat="1" applyFill="1" applyBorder="1"/>
    <xf numFmtId="7" fontId="0" fillId="0" borderId="7" xfId="0" applyNumberFormat="1" applyBorder="1"/>
    <xf numFmtId="7" fontId="0" fillId="9" borderId="0" xfId="0" applyNumberFormat="1" applyFill="1" applyBorder="1"/>
    <xf numFmtId="7" fontId="8" fillId="13" borderId="5" xfId="0" applyNumberFormat="1" applyFont="1" applyFill="1" applyBorder="1"/>
    <xf numFmtId="7" fontId="8" fillId="13" borderId="8" xfId="0" applyNumberFormat="1" applyFont="1" applyFill="1" applyBorder="1"/>
    <xf numFmtId="7" fontId="0" fillId="3" borderId="0" xfId="0" applyNumberFormat="1" applyFill="1" applyBorder="1"/>
    <xf numFmtId="7" fontId="0" fillId="0" borderId="4" xfId="0" applyNumberFormat="1" applyBorder="1"/>
    <xf numFmtId="7" fontId="0" fillId="0" borderId="6" xfId="0" applyNumberFormat="1" applyBorder="1"/>
    <xf numFmtId="7" fontId="0" fillId="0" borderId="5" xfId="0" applyNumberFormat="1" applyBorder="1"/>
    <xf numFmtId="7" fontId="0" fillId="0" borderId="8" xfId="0" applyNumberFormat="1" applyBorder="1"/>
    <xf numFmtId="7" fontId="0" fillId="8" borderId="4" xfId="0" applyNumberFormat="1" applyFill="1" applyBorder="1"/>
    <xf numFmtId="7" fontId="0" fillId="8" borderId="6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AO48"/>
  <sheetViews>
    <sheetView tabSelected="1" workbookViewId="0">
      <pane ySplit="1" topLeftCell="A21" activePane="bottomLeft" state="frozen"/>
      <selection pane="bottomLeft" activeCell="I46" sqref="I46"/>
    </sheetView>
  </sheetViews>
  <sheetFormatPr defaultRowHeight="15" x14ac:dyDescent="0.25"/>
  <cols>
    <col min="1" max="1" width="28.140625" customWidth="1"/>
    <col min="2" max="2" width="11.42578125" customWidth="1"/>
    <col min="3" max="3" width="13.140625" customWidth="1"/>
    <col min="4" max="4" width="14.140625" customWidth="1"/>
    <col min="5" max="5" width="12.5703125" customWidth="1"/>
    <col min="6" max="6" width="13.42578125" customWidth="1"/>
    <col min="7" max="7" width="12.85546875" customWidth="1"/>
    <col min="8" max="8" width="13.85546875" customWidth="1"/>
    <col min="9" max="9" width="12.28515625" customWidth="1"/>
    <col min="10" max="10" width="11.5703125" customWidth="1"/>
    <col min="11" max="11" width="9.85546875" customWidth="1"/>
    <col min="12" max="12" width="10.42578125" customWidth="1"/>
    <col min="13" max="13" width="14.5703125" customWidth="1"/>
  </cols>
  <sheetData>
    <row r="1" spans="1:13" s="3" customFormat="1" ht="30" x14ac:dyDescent="0.25">
      <c r="A1" s="21" t="s">
        <v>0</v>
      </c>
      <c r="B1" s="21" t="s">
        <v>30</v>
      </c>
      <c r="C1" s="21" t="s">
        <v>44</v>
      </c>
      <c r="D1" s="21" t="s">
        <v>1</v>
      </c>
      <c r="E1" s="21" t="s">
        <v>2</v>
      </c>
      <c r="F1" s="21" t="s">
        <v>3</v>
      </c>
      <c r="G1" s="21" t="s">
        <v>4</v>
      </c>
      <c r="H1" s="21" t="s">
        <v>45</v>
      </c>
      <c r="I1" s="21" t="s">
        <v>6</v>
      </c>
      <c r="J1" s="21" t="s">
        <v>7</v>
      </c>
      <c r="K1" s="21" t="s">
        <v>8</v>
      </c>
      <c r="L1" s="21" t="s">
        <v>9</v>
      </c>
      <c r="M1" s="21" t="s">
        <v>10</v>
      </c>
    </row>
    <row r="2" spans="1:13" s="32" customFormat="1" ht="21.6" customHeight="1" x14ac:dyDescent="0.3">
      <c r="A2" s="33" t="s">
        <v>47</v>
      </c>
      <c r="B2" s="29">
        <v>778.64</v>
      </c>
      <c r="C2" s="29">
        <v>801.38</v>
      </c>
      <c r="D2" s="29">
        <v>2167.0700000000002</v>
      </c>
      <c r="E2" s="29">
        <v>481</v>
      </c>
      <c r="F2" s="29">
        <v>531.04</v>
      </c>
      <c r="G2" s="29">
        <v>427.33</v>
      </c>
      <c r="H2" s="28">
        <v>291.18</v>
      </c>
      <c r="I2" s="29">
        <v>1591.44</v>
      </c>
      <c r="J2" s="29"/>
      <c r="K2" s="29"/>
      <c r="L2" s="30"/>
      <c r="M2" s="31">
        <f>SUM(B2:L2)</f>
        <v>7069.08</v>
      </c>
    </row>
    <row r="3" spans="1:13" ht="20.100000000000001" customHeight="1" x14ac:dyDescent="0.3">
      <c r="A3" s="12" t="s">
        <v>11</v>
      </c>
      <c r="B3" s="36">
        <v>50</v>
      </c>
      <c r="C3" s="36">
        <v>250</v>
      </c>
      <c r="D3" s="36">
        <v>220</v>
      </c>
      <c r="E3" s="36">
        <v>120</v>
      </c>
      <c r="F3" s="36">
        <v>185</v>
      </c>
      <c r="G3" s="36">
        <v>125</v>
      </c>
      <c r="H3" s="36">
        <v>340</v>
      </c>
      <c r="I3" s="36">
        <v>240</v>
      </c>
      <c r="J3" s="36"/>
      <c r="K3" s="36"/>
      <c r="L3" s="37"/>
      <c r="M3" s="34">
        <f>SUM(B3:L3)</f>
        <v>1530</v>
      </c>
    </row>
    <row r="4" spans="1:13" ht="20.100000000000001" customHeight="1" x14ac:dyDescent="0.3">
      <c r="A4" s="12" t="s">
        <v>63</v>
      </c>
      <c r="B4" s="36">
        <v>0</v>
      </c>
      <c r="C4" s="36">
        <v>0</v>
      </c>
      <c r="D4" s="36">
        <v>0</v>
      </c>
      <c r="E4" s="36">
        <v>0</v>
      </c>
      <c r="F4" s="36">
        <v>0</v>
      </c>
      <c r="G4" s="36">
        <v>0</v>
      </c>
      <c r="H4" s="36">
        <v>0</v>
      </c>
      <c r="I4" s="36">
        <v>0</v>
      </c>
      <c r="J4" s="36"/>
      <c r="K4" s="36"/>
      <c r="L4" s="37"/>
      <c r="M4" s="34">
        <f>SUM(B4:L4)</f>
        <v>0</v>
      </c>
    </row>
    <row r="5" spans="1:13" ht="20.100000000000001" customHeight="1" x14ac:dyDescent="0.3">
      <c r="A5" s="12" t="s">
        <v>13</v>
      </c>
      <c r="B5" s="36">
        <v>0</v>
      </c>
      <c r="C5" s="36">
        <v>13</v>
      </c>
      <c r="D5" s="36">
        <v>0</v>
      </c>
      <c r="E5" s="36">
        <v>25</v>
      </c>
      <c r="F5" s="36">
        <v>19.399999999999999</v>
      </c>
      <c r="G5" s="36">
        <v>20</v>
      </c>
      <c r="H5" s="36">
        <v>18</v>
      </c>
      <c r="I5" s="36">
        <v>0</v>
      </c>
      <c r="J5" s="36"/>
      <c r="K5" s="36"/>
      <c r="L5" s="37"/>
      <c r="M5" s="34">
        <f>SUM(B5,L5)</f>
        <v>0</v>
      </c>
    </row>
    <row r="6" spans="1:13" ht="20.100000000000001" customHeight="1" x14ac:dyDescent="0.3">
      <c r="A6" s="12" t="s">
        <v>12</v>
      </c>
      <c r="B6" s="36">
        <v>0</v>
      </c>
      <c r="C6" s="36">
        <v>0</v>
      </c>
      <c r="D6" s="36">
        <v>16</v>
      </c>
      <c r="E6" s="36">
        <v>0</v>
      </c>
      <c r="F6" s="36">
        <v>25</v>
      </c>
      <c r="G6" s="36">
        <v>15</v>
      </c>
      <c r="H6" s="36">
        <v>65</v>
      </c>
      <c r="I6" s="36">
        <v>0</v>
      </c>
      <c r="J6" s="36"/>
      <c r="K6" s="36"/>
      <c r="L6" s="37"/>
      <c r="M6" s="34">
        <f t="shared" ref="M6:M28" si="0">SUM(B6:L6)</f>
        <v>121</v>
      </c>
    </row>
    <row r="7" spans="1:13" ht="20.100000000000001" customHeight="1" x14ac:dyDescent="0.3">
      <c r="A7" s="12" t="s">
        <v>15</v>
      </c>
      <c r="B7" s="36">
        <v>0</v>
      </c>
      <c r="C7" s="36">
        <v>0</v>
      </c>
      <c r="D7" s="36">
        <v>0</v>
      </c>
      <c r="E7" s="36">
        <v>40</v>
      </c>
      <c r="F7" s="36">
        <v>0</v>
      </c>
      <c r="G7" s="36">
        <v>0</v>
      </c>
      <c r="H7" s="36">
        <v>0</v>
      </c>
      <c r="I7" s="36">
        <v>0</v>
      </c>
      <c r="J7" s="36"/>
      <c r="K7" s="36"/>
      <c r="L7" s="37"/>
      <c r="M7" s="34">
        <f t="shared" si="0"/>
        <v>40</v>
      </c>
    </row>
    <row r="8" spans="1:13" ht="20.100000000000001" customHeight="1" x14ac:dyDescent="0.3">
      <c r="A8" s="12" t="s">
        <v>19</v>
      </c>
      <c r="B8" s="36">
        <v>0</v>
      </c>
      <c r="C8" s="36">
        <v>100</v>
      </c>
      <c r="D8" s="36">
        <v>0</v>
      </c>
      <c r="E8" s="36">
        <v>0</v>
      </c>
      <c r="F8" s="36">
        <v>20</v>
      </c>
      <c r="G8" s="36">
        <v>15</v>
      </c>
      <c r="H8" s="36">
        <v>10</v>
      </c>
      <c r="I8" s="36">
        <v>10</v>
      </c>
      <c r="J8" s="36"/>
      <c r="K8" s="36"/>
      <c r="L8" s="37"/>
      <c r="M8" s="34">
        <f t="shared" si="0"/>
        <v>155</v>
      </c>
    </row>
    <row r="9" spans="1:13" ht="20.100000000000001" customHeight="1" x14ac:dyDescent="0.3">
      <c r="A9" s="12" t="s">
        <v>14</v>
      </c>
      <c r="B9" s="36">
        <v>26</v>
      </c>
      <c r="C9" s="36">
        <v>0</v>
      </c>
      <c r="D9" s="36">
        <v>20</v>
      </c>
      <c r="E9" s="36">
        <v>0</v>
      </c>
      <c r="F9" s="36">
        <v>0</v>
      </c>
      <c r="G9" s="36">
        <v>12</v>
      </c>
      <c r="H9" s="36">
        <v>50</v>
      </c>
      <c r="I9" s="36">
        <v>50</v>
      </c>
      <c r="J9" s="36"/>
      <c r="K9" s="36"/>
      <c r="L9" s="37"/>
      <c r="M9" s="34">
        <f t="shared" si="0"/>
        <v>158</v>
      </c>
    </row>
    <row r="10" spans="1:13" ht="20.100000000000001" customHeight="1" x14ac:dyDescent="0.3">
      <c r="A10" s="12" t="s">
        <v>16</v>
      </c>
      <c r="B10" s="36">
        <v>0</v>
      </c>
      <c r="C10" s="36">
        <v>125</v>
      </c>
      <c r="D10" s="36">
        <v>50</v>
      </c>
      <c r="E10" s="36">
        <v>0</v>
      </c>
      <c r="F10" s="36">
        <v>0</v>
      </c>
      <c r="G10" s="36">
        <v>100</v>
      </c>
      <c r="H10" s="36">
        <v>250</v>
      </c>
      <c r="I10" s="36">
        <v>50</v>
      </c>
      <c r="J10" s="36"/>
      <c r="K10" s="36"/>
      <c r="L10" s="37"/>
      <c r="M10" s="34">
        <f t="shared" si="0"/>
        <v>575</v>
      </c>
    </row>
    <row r="11" spans="1:13" ht="20.100000000000001" customHeight="1" x14ac:dyDescent="0.3">
      <c r="A11" s="12" t="s">
        <v>29</v>
      </c>
      <c r="B11" s="36">
        <v>45</v>
      </c>
      <c r="C11" s="36">
        <v>40</v>
      </c>
      <c r="D11" s="36">
        <v>50</v>
      </c>
      <c r="E11" s="36">
        <v>35</v>
      </c>
      <c r="F11" s="36">
        <v>0</v>
      </c>
      <c r="G11" s="36">
        <v>0</v>
      </c>
      <c r="H11" s="36">
        <v>125</v>
      </c>
      <c r="I11" s="36">
        <v>35</v>
      </c>
      <c r="J11" s="36"/>
      <c r="K11" s="36"/>
      <c r="L11" s="37"/>
      <c r="M11" s="34">
        <f t="shared" si="0"/>
        <v>330</v>
      </c>
    </row>
    <row r="12" spans="1:13" ht="20.100000000000001" customHeight="1" x14ac:dyDescent="0.3">
      <c r="A12" s="12" t="s">
        <v>22</v>
      </c>
      <c r="B12" s="36">
        <v>5</v>
      </c>
      <c r="C12" s="36">
        <v>50</v>
      </c>
      <c r="D12" s="36">
        <v>0</v>
      </c>
      <c r="E12" s="36">
        <v>0</v>
      </c>
      <c r="F12" s="36">
        <v>10</v>
      </c>
      <c r="G12" s="36">
        <v>4</v>
      </c>
      <c r="H12" s="36">
        <v>15.65</v>
      </c>
      <c r="I12" s="36">
        <v>5</v>
      </c>
      <c r="J12" s="36"/>
      <c r="K12" s="36"/>
      <c r="L12" s="37"/>
      <c r="M12" s="34">
        <f t="shared" si="0"/>
        <v>89.65</v>
      </c>
    </row>
    <row r="13" spans="1:13" ht="20.100000000000001" customHeight="1" x14ac:dyDescent="0.3">
      <c r="A13" s="12" t="s">
        <v>21</v>
      </c>
      <c r="B13" s="36">
        <v>0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/>
      <c r="K13" s="36"/>
      <c r="L13" s="37"/>
      <c r="M13" s="34">
        <f t="shared" si="0"/>
        <v>0</v>
      </c>
    </row>
    <row r="14" spans="1:13" ht="20.100000000000001" customHeight="1" x14ac:dyDescent="0.3">
      <c r="A14" s="12" t="s">
        <v>17</v>
      </c>
      <c r="B14" s="36">
        <v>0</v>
      </c>
      <c r="C14" s="36">
        <v>0</v>
      </c>
      <c r="D14" s="36">
        <v>0</v>
      </c>
      <c r="E14" s="36">
        <v>0</v>
      </c>
      <c r="F14" s="36">
        <v>40</v>
      </c>
      <c r="G14" s="36">
        <v>0</v>
      </c>
      <c r="H14" s="36">
        <v>20.53</v>
      </c>
      <c r="I14" s="36">
        <v>0</v>
      </c>
      <c r="J14" s="36"/>
      <c r="K14" s="36"/>
      <c r="L14" s="37"/>
      <c r="M14" s="34">
        <f t="shared" si="0"/>
        <v>60.53</v>
      </c>
    </row>
    <row r="15" spans="1:13" ht="20.100000000000001" customHeight="1" x14ac:dyDescent="0.3">
      <c r="A15" s="12" t="s">
        <v>28</v>
      </c>
      <c r="B15" s="36">
        <v>28</v>
      </c>
      <c r="C15" s="36">
        <v>17</v>
      </c>
      <c r="D15" s="36">
        <v>15</v>
      </c>
      <c r="E15" s="36">
        <v>12</v>
      </c>
      <c r="F15" s="36">
        <v>26</v>
      </c>
      <c r="G15" s="36">
        <v>10</v>
      </c>
      <c r="H15" s="36">
        <v>80</v>
      </c>
      <c r="I15" s="36">
        <v>0</v>
      </c>
      <c r="J15" s="36"/>
      <c r="K15" s="36"/>
      <c r="L15" s="37"/>
      <c r="M15" s="34">
        <f t="shared" si="0"/>
        <v>188</v>
      </c>
    </row>
    <row r="16" spans="1:13" ht="20.100000000000001" customHeight="1" x14ac:dyDescent="0.3">
      <c r="A16" s="12" t="s">
        <v>27</v>
      </c>
      <c r="B16" s="36">
        <v>10</v>
      </c>
      <c r="C16" s="36">
        <v>20</v>
      </c>
      <c r="D16" s="36">
        <v>20.5</v>
      </c>
      <c r="E16" s="36">
        <v>40</v>
      </c>
      <c r="F16" s="36">
        <v>10</v>
      </c>
      <c r="G16" s="36">
        <v>10</v>
      </c>
      <c r="H16" s="36">
        <v>20</v>
      </c>
      <c r="I16" s="36">
        <v>20</v>
      </c>
      <c r="J16" s="36"/>
      <c r="K16" s="36"/>
      <c r="L16" s="37"/>
      <c r="M16" s="34">
        <f t="shared" si="0"/>
        <v>150.5</v>
      </c>
    </row>
    <row r="17" spans="1:41" ht="20.100000000000001" customHeight="1" x14ac:dyDescent="0.3">
      <c r="A17" s="27" t="s">
        <v>51</v>
      </c>
      <c r="B17" s="36">
        <v>0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/>
      <c r="K17" s="36"/>
      <c r="L17" s="37"/>
      <c r="M17" s="34">
        <f t="shared" si="0"/>
        <v>0</v>
      </c>
    </row>
    <row r="18" spans="1:41" ht="20.100000000000001" customHeight="1" x14ac:dyDescent="0.3">
      <c r="A18" s="12" t="s">
        <v>25</v>
      </c>
      <c r="B18" s="36">
        <v>10</v>
      </c>
      <c r="C18" s="36">
        <v>10</v>
      </c>
      <c r="D18" s="36">
        <v>0</v>
      </c>
      <c r="E18" s="36">
        <v>0</v>
      </c>
      <c r="F18" s="36">
        <v>0</v>
      </c>
      <c r="G18" s="36">
        <v>0</v>
      </c>
      <c r="H18" s="36">
        <v>10</v>
      </c>
      <c r="I18" s="36">
        <v>5</v>
      </c>
      <c r="J18" s="36"/>
      <c r="K18" s="36"/>
      <c r="L18" s="37"/>
      <c r="M18" s="34">
        <f t="shared" si="0"/>
        <v>35</v>
      </c>
    </row>
    <row r="19" spans="1:41" ht="20.100000000000001" customHeight="1" x14ac:dyDescent="0.3">
      <c r="A19" s="12" t="s">
        <v>20</v>
      </c>
      <c r="B19" s="36">
        <v>0</v>
      </c>
      <c r="C19" s="36">
        <v>6.75</v>
      </c>
      <c r="D19" s="36">
        <v>0</v>
      </c>
      <c r="E19" s="36">
        <v>2.25</v>
      </c>
      <c r="F19" s="36">
        <v>0</v>
      </c>
      <c r="G19" s="36">
        <v>5.25</v>
      </c>
      <c r="H19" s="36">
        <v>11.05</v>
      </c>
      <c r="I19" s="36">
        <v>8</v>
      </c>
      <c r="J19" s="36"/>
      <c r="K19" s="36"/>
      <c r="L19" s="37"/>
      <c r="M19" s="34">
        <f t="shared" si="0"/>
        <v>33.299999999999997</v>
      </c>
    </row>
    <row r="20" spans="1:41" ht="20.100000000000001" customHeight="1" x14ac:dyDescent="0.3">
      <c r="A20" s="12" t="s">
        <v>64</v>
      </c>
      <c r="B20" s="36">
        <v>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/>
      <c r="K20" s="36"/>
      <c r="L20" s="37"/>
      <c r="M20" s="34">
        <f t="shared" si="0"/>
        <v>0</v>
      </c>
    </row>
    <row r="21" spans="1:41" ht="20.100000000000001" customHeight="1" x14ac:dyDescent="0.3">
      <c r="A21" s="12" t="s">
        <v>26</v>
      </c>
      <c r="B21" s="36">
        <v>0</v>
      </c>
      <c r="C21" s="36">
        <v>75</v>
      </c>
      <c r="D21" s="36">
        <v>54</v>
      </c>
      <c r="E21" s="36">
        <v>29</v>
      </c>
      <c r="F21" s="36">
        <v>30</v>
      </c>
      <c r="G21" s="36">
        <v>15</v>
      </c>
      <c r="H21" s="36">
        <v>66</v>
      </c>
      <c r="I21" s="36">
        <v>50</v>
      </c>
      <c r="J21" s="36"/>
      <c r="K21" s="36"/>
      <c r="L21" s="37"/>
      <c r="M21" s="34">
        <f t="shared" si="0"/>
        <v>319</v>
      </c>
    </row>
    <row r="22" spans="1:41" ht="20.100000000000001" customHeight="1" x14ac:dyDescent="0.3">
      <c r="A22" s="12" t="s">
        <v>65</v>
      </c>
      <c r="B22" s="36">
        <v>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/>
      <c r="K22" s="36"/>
      <c r="L22" s="37"/>
      <c r="M22" s="34">
        <f t="shared" si="0"/>
        <v>0</v>
      </c>
    </row>
    <row r="23" spans="1:41" ht="20.100000000000001" customHeight="1" x14ac:dyDescent="0.3">
      <c r="A23" s="12" t="s">
        <v>24</v>
      </c>
      <c r="B23" s="36">
        <v>29.2</v>
      </c>
      <c r="C23" s="36">
        <v>70.58</v>
      </c>
      <c r="D23" s="36">
        <v>0</v>
      </c>
      <c r="E23" s="36">
        <v>137.05000000000001</v>
      </c>
      <c r="F23" s="36">
        <v>0</v>
      </c>
      <c r="G23" s="36">
        <v>51.95</v>
      </c>
      <c r="H23" s="36">
        <v>31.21</v>
      </c>
      <c r="I23" s="36">
        <v>30</v>
      </c>
      <c r="J23" s="36"/>
      <c r="K23" s="36"/>
      <c r="L23" s="37"/>
      <c r="M23" s="34">
        <f t="shared" si="0"/>
        <v>349.99</v>
      </c>
    </row>
    <row r="24" spans="1:41" ht="20.100000000000001" customHeight="1" x14ac:dyDescent="0.3">
      <c r="A24" s="12" t="s">
        <v>23</v>
      </c>
      <c r="B24" s="36">
        <v>0</v>
      </c>
      <c r="C24" s="36">
        <v>5</v>
      </c>
      <c r="D24" s="36">
        <v>0</v>
      </c>
      <c r="E24" s="36">
        <v>0</v>
      </c>
      <c r="F24" s="36">
        <v>0</v>
      </c>
      <c r="G24" s="36">
        <v>0</v>
      </c>
      <c r="H24" s="36">
        <v>5</v>
      </c>
      <c r="I24" s="36">
        <v>4</v>
      </c>
      <c r="J24" s="36"/>
      <c r="K24" s="36"/>
      <c r="L24" s="37"/>
      <c r="M24" s="34">
        <f t="shared" si="0"/>
        <v>14</v>
      </c>
    </row>
    <row r="25" spans="1:41" ht="20.100000000000001" customHeight="1" x14ac:dyDescent="0.3">
      <c r="A25" s="13" t="s">
        <v>39</v>
      </c>
      <c r="B25" s="36">
        <v>56.2</v>
      </c>
      <c r="C25" s="36">
        <v>0</v>
      </c>
      <c r="D25" s="36">
        <v>0</v>
      </c>
      <c r="E25" s="36">
        <v>0</v>
      </c>
      <c r="F25" s="36">
        <v>63.33</v>
      </c>
      <c r="G25" s="36">
        <v>0</v>
      </c>
      <c r="H25" s="36">
        <v>31</v>
      </c>
      <c r="I25" s="36">
        <v>0</v>
      </c>
      <c r="J25" s="36"/>
      <c r="K25" s="36"/>
      <c r="L25" s="37"/>
      <c r="M25" s="34">
        <f t="shared" si="0"/>
        <v>150.53</v>
      </c>
    </row>
    <row r="26" spans="1:41" ht="20.100000000000001" customHeight="1" x14ac:dyDescent="0.3">
      <c r="A26" s="13" t="s">
        <v>38</v>
      </c>
      <c r="B26" s="36">
        <v>135</v>
      </c>
      <c r="C26" s="36">
        <v>0</v>
      </c>
      <c r="D26" s="36">
        <v>264.64999999999998</v>
      </c>
      <c r="E26" s="36">
        <v>267.05</v>
      </c>
      <c r="F26" s="36">
        <v>30</v>
      </c>
      <c r="G26" s="36">
        <v>240</v>
      </c>
      <c r="H26" s="36">
        <v>403.45</v>
      </c>
      <c r="I26" s="36"/>
      <c r="J26" s="36"/>
      <c r="K26" s="36"/>
      <c r="L26" s="37"/>
      <c r="M26" s="34">
        <f t="shared" si="0"/>
        <v>1340.15</v>
      </c>
    </row>
    <row r="27" spans="1:41" ht="20.100000000000001" customHeight="1" x14ac:dyDescent="0.3">
      <c r="A27" s="13" t="s">
        <v>50</v>
      </c>
      <c r="B27" s="36" t="s">
        <v>49</v>
      </c>
      <c r="C27" s="36">
        <v>915.86</v>
      </c>
      <c r="D27" s="36">
        <v>727.15</v>
      </c>
      <c r="E27" s="36">
        <v>745.05</v>
      </c>
      <c r="F27" s="36">
        <v>971.3</v>
      </c>
      <c r="G27" s="36">
        <v>859.15</v>
      </c>
      <c r="H27" s="36">
        <v>889</v>
      </c>
      <c r="I27" s="36">
        <v>506.6</v>
      </c>
      <c r="J27" s="36"/>
      <c r="K27" s="36"/>
      <c r="L27" s="37"/>
      <c r="M27" s="34">
        <f t="shared" si="0"/>
        <v>5614.11</v>
      </c>
    </row>
    <row r="28" spans="1:41" ht="20.100000000000001" customHeight="1" x14ac:dyDescent="0.3">
      <c r="A28" s="15" t="s">
        <v>46</v>
      </c>
      <c r="B28" s="38">
        <v>587.04999999999995</v>
      </c>
      <c r="C28" s="38">
        <v>0</v>
      </c>
      <c r="D28" s="38">
        <v>0</v>
      </c>
      <c r="E28" s="38">
        <v>0</v>
      </c>
      <c r="F28" s="38">
        <v>0</v>
      </c>
      <c r="G28" s="39">
        <v>0</v>
      </c>
      <c r="H28" s="38">
        <v>2.0499999999999998</v>
      </c>
      <c r="I28" s="38"/>
      <c r="J28" s="38"/>
      <c r="K28" s="38"/>
      <c r="L28" s="40"/>
      <c r="M28" s="34">
        <f t="shared" si="0"/>
        <v>589.09999999999991</v>
      </c>
    </row>
    <row r="29" spans="1:41" s="14" customFormat="1" ht="7.5" customHeight="1" x14ac:dyDescent="0.3"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34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</row>
    <row r="30" spans="1:41" ht="20.100000000000001" customHeight="1" x14ac:dyDescent="0.3">
      <c r="A30" s="17" t="s">
        <v>31</v>
      </c>
      <c r="B30" s="42">
        <f>SUM(B3:B28)</f>
        <v>981.44999999999993</v>
      </c>
      <c r="C30" s="42">
        <f>SUM(C3:C28)</f>
        <v>1698.19</v>
      </c>
      <c r="D30" s="42">
        <f>SUM(D3:D28)</f>
        <v>1437.3</v>
      </c>
      <c r="E30" s="42">
        <f>SUM(E3:E28)</f>
        <v>1452.4</v>
      </c>
      <c r="F30" s="42">
        <f>SUM(F2:F28)</f>
        <v>1961.07</v>
      </c>
      <c r="G30" s="42">
        <f ca="1">SUM(G2:G41)</f>
        <v>2109.6799999999998</v>
      </c>
      <c r="H30" s="42">
        <f>SUM(H2:H28)</f>
        <v>2734.1200000000003</v>
      </c>
      <c r="I30" s="42">
        <f>SUM(I2:I28)</f>
        <v>2605.04</v>
      </c>
      <c r="J30" s="42">
        <f>SUM(J2:J28)</f>
        <v>0</v>
      </c>
      <c r="K30" s="42">
        <f>SUM(K2:K28)</f>
        <v>0</v>
      </c>
      <c r="L30" s="43">
        <f>SUM(L2:L28)</f>
        <v>0</v>
      </c>
      <c r="M30" s="34">
        <f ca="1">SUM(B30:L30)</f>
        <v>9640.09</v>
      </c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</row>
    <row r="31" spans="1:41" s="14" customFormat="1" ht="5.45" customHeight="1" x14ac:dyDescent="0.3"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34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</row>
    <row r="32" spans="1:41" ht="20.100000000000001" customHeight="1" x14ac:dyDescent="0.3">
      <c r="A32" s="20" t="s">
        <v>32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34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</row>
    <row r="33" spans="1:41" ht="20.100000000000001" customHeight="1" x14ac:dyDescent="0.3">
      <c r="A33" s="23" t="s">
        <v>35</v>
      </c>
      <c r="B33" s="45">
        <v>0</v>
      </c>
      <c r="C33" s="45">
        <v>0</v>
      </c>
      <c r="D33" s="45">
        <v>1597.09</v>
      </c>
      <c r="E33" s="45">
        <v>927.5</v>
      </c>
      <c r="F33" s="45">
        <v>1150</v>
      </c>
      <c r="G33" s="45">
        <v>1169.1500000000001</v>
      </c>
      <c r="H33" s="45">
        <v>408.97</v>
      </c>
      <c r="I33" s="45"/>
      <c r="J33" s="45"/>
      <c r="K33" s="45"/>
      <c r="L33" s="46"/>
      <c r="M33" s="34">
        <f t="shared" ref="M33:M42" si="1">SUM(B33:L33)</f>
        <v>5252.71</v>
      </c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</row>
    <row r="34" spans="1:41" ht="20.100000000000001" customHeight="1" x14ac:dyDescent="0.3">
      <c r="A34" s="23" t="s">
        <v>36</v>
      </c>
      <c r="B34" s="36">
        <v>64.75</v>
      </c>
      <c r="C34" s="36">
        <v>62.5</v>
      </c>
      <c r="D34" s="36">
        <v>29</v>
      </c>
      <c r="E34" s="36">
        <v>323.10000000000002</v>
      </c>
      <c r="F34" s="36">
        <v>20</v>
      </c>
      <c r="G34" s="36">
        <v>10.76</v>
      </c>
      <c r="H34" s="36">
        <v>97.5</v>
      </c>
      <c r="I34" s="36">
        <v>19</v>
      </c>
      <c r="J34" s="36"/>
      <c r="K34" s="36"/>
      <c r="L34" s="37"/>
      <c r="M34" s="34">
        <f t="shared" si="1"/>
        <v>626.61</v>
      </c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</row>
    <row r="35" spans="1:41" ht="20.100000000000001" customHeight="1" x14ac:dyDescent="0.3">
      <c r="A35" s="23" t="s">
        <v>37</v>
      </c>
      <c r="B35" s="36">
        <v>125</v>
      </c>
      <c r="C35" s="36">
        <v>125</v>
      </c>
      <c r="D35" s="36">
        <v>0</v>
      </c>
      <c r="E35" s="36">
        <v>0</v>
      </c>
      <c r="F35" s="36">
        <v>0</v>
      </c>
      <c r="G35" s="36">
        <v>0</v>
      </c>
      <c r="H35" s="36">
        <v>15</v>
      </c>
      <c r="I35" s="36">
        <v>250</v>
      </c>
      <c r="J35" s="36"/>
      <c r="K35" s="36"/>
      <c r="L35" s="37"/>
      <c r="M35" s="34">
        <f t="shared" si="1"/>
        <v>515</v>
      </c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</row>
    <row r="36" spans="1:41" ht="20.100000000000001" customHeight="1" x14ac:dyDescent="0.3">
      <c r="A36" s="23" t="s">
        <v>38</v>
      </c>
      <c r="B36" s="36">
        <v>0</v>
      </c>
      <c r="C36" s="36">
        <v>0</v>
      </c>
      <c r="D36" s="36">
        <v>0</v>
      </c>
      <c r="E36" s="36">
        <v>200</v>
      </c>
      <c r="F36" s="36">
        <v>200</v>
      </c>
      <c r="G36" s="36">
        <v>200</v>
      </c>
      <c r="H36" s="36">
        <v>0</v>
      </c>
      <c r="I36" s="36">
        <v>200</v>
      </c>
      <c r="J36" s="36"/>
      <c r="K36" s="36"/>
      <c r="L36" s="37"/>
      <c r="M36" s="34">
        <f t="shared" si="1"/>
        <v>800</v>
      </c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</row>
    <row r="37" spans="1:41" ht="20.100000000000001" customHeight="1" x14ac:dyDescent="0.3">
      <c r="A37" s="23" t="s">
        <v>39</v>
      </c>
      <c r="B37" s="36">
        <v>0</v>
      </c>
      <c r="C37" s="36">
        <v>0</v>
      </c>
      <c r="D37" s="36">
        <v>0</v>
      </c>
      <c r="E37" s="36">
        <v>0</v>
      </c>
      <c r="F37" s="36">
        <v>250</v>
      </c>
      <c r="G37" s="36">
        <v>100</v>
      </c>
      <c r="H37" s="36">
        <v>0</v>
      </c>
      <c r="I37" s="36"/>
      <c r="J37" s="36"/>
      <c r="K37" s="36"/>
      <c r="L37" s="37"/>
      <c r="M37" s="34">
        <f t="shared" si="1"/>
        <v>350</v>
      </c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</row>
    <row r="38" spans="1:41" ht="20.100000000000001" customHeight="1" x14ac:dyDescent="0.3">
      <c r="A38" s="24" t="s">
        <v>40</v>
      </c>
      <c r="B38" s="36">
        <v>100</v>
      </c>
      <c r="C38" s="36">
        <v>0</v>
      </c>
      <c r="D38" s="36">
        <v>400</v>
      </c>
      <c r="E38" s="36">
        <v>0</v>
      </c>
      <c r="F38" s="36">
        <v>0</v>
      </c>
      <c r="G38" s="36">
        <v>0</v>
      </c>
      <c r="H38" s="36">
        <v>0</v>
      </c>
      <c r="I38" s="36"/>
      <c r="J38" s="36"/>
      <c r="K38" s="36"/>
      <c r="L38" s="37"/>
      <c r="M38" s="34">
        <f t="shared" si="1"/>
        <v>500</v>
      </c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</row>
    <row r="39" spans="1:41" ht="20.100000000000001" customHeight="1" x14ac:dyDescent="0.3">
      <c r="A39" s="24" t="s">
        <v>41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/>
      <c r="J39" s="36"/>
      <c r="K39" s="36"/>
      <c r="L39" s="37"/>
      <c r="M39" s="34">
        <f t="shared" si="1"/>
        <v>0</v>
      </c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</row>
    <row r="40" spans="1:41" ht="20.100000000000001" customHeight="1" x14ac:dyDescent="0.3">
      <c r="A40" s="25" t="s">
        <v>42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/>
      <c r="J40" s="36"/>
      <c r="K40" s="36"/>
      <c r="L40" s="37"/>
      <c r="M40" s="34">
        <f t="shared" si="1"/>
        <v>0</v>
      </c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</row>
    <row r="41" spans="1:41" ht="20.100000000000001" customHeight="1" x14ac:dyDescent="0.3">
      <c r="A41" s="25" t="s">
        <v>46</v>
      </c>
      <c r="B41" s="36">
        <v>0</v>
      </c>
      <c r="C41" s="36">
        <v>23</v>
      </c>
      <c r="D41" s="36">
        <v>13.76</v>
      </c>
      <c r="E41" s="36">
        <v>0</v>
      </c>
      <c r="F41" s="36">
        <v>0</v>
      </c>
      <c r="G41" s="38">
        <v>256</v>
      </c>
      <c r="H41" s="39">
        <v>350</v>
      </c>
      <c r="I41" s="36"/>
      <c r="J41" s="36"/>
      <c r="K41" s="36"/>
      <c r="L41" s="37"/>
      <c r="M41" s="34">
        <f t="shared" si="1"/>
        <v>642.76</v>
      </c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</row>
    <row r="42" spans="1:41" ht="20.100000000000001" customHeight="1" x14ac:dyDescent="0.3">
      <c r="A42" s="26" t="s">
        <v>43</v>
      </c>
      <c r="B42" s="38">
        <v>120</v>
      </c>
      <c r="C42" s="38">
        <v>120</v>
      </c>
      <c r="D42" s="38">
        <v>120</v>
      </c>
      <c r="E42" s="38">
        <v>120</v>
      </c>
      <c r="F42" s="38">
        <v>0</v>
      </c>
      <c r="G42" s="38">
        <v>0</v>
      </c>
      <c r="H42" s="38">
        <v>240</v>
      </c>
      <c r="I42" s="38">
        <v>0</v>
      </c>
      <c r="J42" s="38"/>
      <c r="K42" s="38"/>
      <c r="L42" s="40"/>
      <c r="M42" s="34">
        <f t="shared" si="1"/>
        <v>720</v>
      </c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</row>
    <row r="43" spans="1:41" s="14" customFormat="1" ht="9.9499999999999993" customHeight="1" x14ac:dyDescent="0.3"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34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</row>
    <row r="44" spans="1:41" ht="20.100000000000001" customHeight="1" x14ac:dyDescent="0.3">
      <c r="A44" s="19" t="s">
        <v>33</v>
      </c>
      <c r="B44" s="47">
        <f t="shared" ref="B44:L44" si="2">SUM(B33:B42)</f>
        <v>409.75</v>
      </c>
      <c r="C44" s="47">
        <f t="shared" si="2"/>
        <v>330.5</v>
      </c>
      <c r="D44" s="47">
        <f t="shared" si="2"/>
        <v>2159.85</v>
      </c>
      <c r="E44" s="47">
        <f t="shared" si="2"/>
        <v>1570.6</v>
      </c>
      <c r="F44" s="47">
        <f t="shared" si="2"/>
        <v>1620</v>
      </c>
      <c r="G44" s="47">
        <f t="shared" si="2"/>
        <v>1735.91</v>
      </c>
      <c r="H44" s="47">
        <f t="shared" si="2"/>
        <v>1111.47</v>
      </c>
      <c r="I44" s="47">
        <f t="shared" si="2"/>
        <v>469</v>
      </c>
      <c r="J44" s="47">
        <f t="shared" si="2"/>
        <v>0</v>
      </c>
      <c r="K44" s="47">
        <f t="shared" si="2"/>
        <v>0</v>
      </c>
      <c r="L44" s="48">
        <f t="shared" si="2"/>
        <v>0</v>
      </c>
      <c r="M44" s="34">
        <f>SUM(M33:M42)</f>
        <v>9407.08</v>
      </c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</row>
    <row r="45" spans="1:41" s="14" customFormat="1" ht="6.6" customHeight="1" x14ac:dyDescent="0.3"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34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</row>
    <row r="46" spans="1:41" ht="30" customHeight="1" x14ac:dyDescent="0.3">
      <c r="A46" s="16" t="s">
        <v>34</v>
      </c>
      <c r="B46" s="47">
        <f>SUM(B2+B30-B44)</f>
        <v>1350.34</v>
      </c>
      <c r="C46" s="47">
        <f>SUM(C2+C30-C44)</f>
        <v>2169.0700000000002</v>
      </c>
      <c r="D46" s="47">
        <f>SUM(D2+D30-D44)</f>
        <v>1444.52</v>
      </c>
      <c r="E46" s="47">
        <f>SUM(E2+E30-E44)</f>
        <v>362.80000000000018</v>
      </c>
      <c r="F46" s="47">
        <f t="shared" ref="F46:L46" si="3">SUM(F30-F44)</f>
        <v>341.06999999999994</v>
      </c>
      <c r="G46" s="47">
        <v>373.77</v>
      </c>
      <c r="H46" s="47">
        <f t="shared" si="3"/>
        <v>1622.6500000000003</v>
      </c>
      <c r="I46" s="47">
        <f t="shared" si="3"/>
        <v>2136.04</v>
      </c>
      <c r="J46" s="47">
        <f t="shared" si="3"/>
        <v>0</v>
      </c>
      <c r="K46" s="47">
        <f t="shared" si="3"/>
        <v>0</v>
      </c>
      <c r="L46" s="48">
        <f t="shared" si="3"/>
        <v>0</v>
      </c>
      <c r="M46" s="34">
        <f ca="1">SUM(,M30,-M44)</f>
        <v>2013.4800000000005</v>
      </c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</row>
    <row r="47" spans="1:41" s="14" customFormat="1" ht="8.4499999999999993" customHeight="1" x14ac:dyDescent="0.3">
      <c r="B47" s="41"/>
      <c r="C47" s="41"/>
      <c r="D47" s="41"/>
      <c r="E47" s="41"/>
      <c r="F47" s="41"/>
      <c r="G47" s="41">
        <v>0</v>
      </c>
      <c r="H47" s="41"/>
      <c r="I47" s="41"/>
      <c r="J47" s="41"/>
      <c r="K47" s="41"/>
      <c r="L47" s="41"/>
      <c r="M47" s="34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</row>
    <row r="48" spans="1:41" ht="18.75" x14ac:dyDescent="0.3">
      <c r="A48" s="18" t="s">
        <v>48</v>
      </c>
      <c r="B48" s="49">
        <v>970.15</v>
      </c>
      <c r="C48" s="49">
        <v>1697.44</v>
      </c>
      <c r="D48" s="49">
        <v>1294.8499999999999</v>
      </c>
      <c r="E48" s="49">
        <v>1219.8900000000001</v>
      </c>
      <c r="F48" s="49">
        <v>1587.08</v>
      </c>
      <c r="G48" s="49">
        <v>1481</v>
      </c>
      <c r="H48" s="49">
        <v>2404.4899999999998</v>
      </c>
      <c r="I48" s="49"/>
      <c r="J48" s="49"/>
      <c r="K48" s="49"/>
      <c r="L48" s="50"/>
      <c r="M48" s="35">
        <f>SUM(B48:L48)</f>
        <v>10654.9</v>
      </c>
    </row>
  </sheetData>
  <pageMargins left="0.7" right="0.7" top="0.75" bottom="0.75" header="0.3" footer="0.3"/>
  <pageSetup orientation="portrait" r:id="rId1"/>
  <ignoredErrors>
    <ignoredError sqref="F46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39"/>
  <sheetViews>
    <sheetView workbookViewId="0">
      <pane ySplit="1" topLeftCell="A2" activePane="bottomLeft" state="frozen"/>
      <selection pane="bottomLeft" activeCell="N39" sqref="N39"/>
    </sheetView>
  </sheetViews>
  <sheetFormatPr defaultRowHeight="15" x14ac:dyDescent="0.25"/>
  <cols>
    <col min="1" max="1" width="32" customWidth="1"/>
    <col min="2" max="2" width="8" customWidth="1"/>
    <col min="3" max="3" width="9.5703125" customWidth="1"/>
    <col min="4" max="4" width="14.140625" customWidth="1"/>
    <col min="5" max="5" width="12.5703125" customWidth="1"/>
    <col min="6" max="6" width="13.42578125" customWidth="1"/>
    <col min="7" max="7" width="12.85546875" customWidth="1"/>
    <col min="8" max="8" width="13.5703125" customWidth="1"/>
    <col min="9" max="9" width="13.85546875" customWidth="1"/>
    <col min="10" max="10" width="12.28515625" customWidth="1"/>
    <col min="11" max="11" width="11.5703125" customWidth="1"/>
    <col min="12" max="12" width="12.7109375" customWidth="1"/>
    <col min="13" max="13" width="12.140625" customWidth="1"/>
    <col min="14" max="14" width="11.42578125" customWidth="1"/>
  </cols>
  <sheetData>
    <row r="1" spans="1:14" ht="30" x14ac:dyDescent="0.25">
      <c r="A1" s="1" t="s">
        <v>0</v>
      </c>
      <c r="B1" s="1" t="s">
        <v>30</v>
      </c>
      <c r="C1" s="1" t="s">
        <v>44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45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</row>
    <row r="2" spans="1:14" ht="20.100000000000001" customHeight="1" x14ac:dyDescent="0.25">
      <c r="A2" s="3" t="s">
        <v>11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>
        <f>SUM(B2,M2)</f>
        <v>0</v>
      </c>
    </row>
    <row r="3" spans="1:14" ht="20.100000000000001" customHeight="1" x14ac:dyDescent="0.25">
      <c r="A3" s="3" t="s">
        <v>13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>
        <f>SUM(B3,M3)</f>
        <v>0</v>
      </c>
    </row>
    <row r="4" spans="1:14" ht="20.100000000000001" customHeight="1" x14ac:dyDescent="0.25">
      <c r="A4" s="3" t="s">
        <v>12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>
        <f>SUM(B4:M4)</f>
        <v>0</v>
      </c>
    </row>
    <row r="5" spans="1:14" ht="20.100000000000001" customHeight="1" x14ac:dyDescent="0.25">
      <c r="A5" s="3" t="s">
        <v>15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>
        <f t="shared" ref="N5:N25" si="0">SUM(B5:M5)</f>
        <v>0</v>
      </c>
    </row>
    <row r="6" spans="1:14" ht="20.100000000000001" customHeight="1" x14ac:dyDescent="0.25">
      <c r="A6" s="3" t="s">
        <v>19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>
        <f t="shared" si="0"/>
        <v>0</v>
      </c>
    </row>
    <row r="7" spans="1:14" ht="20.100000000000001" customHeight="1" x14ac:dyDescent="0.25">
      <c r="A7" s="3" t="s">
        <v>14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>
        <f t="shared" si="0"/>
        <v>0</v>
      </c>
    </row>
    <row r="8" spans="1:14" ht="20.100000000000001" customHeight="1" x14ac:dyDescent="0.25">
      <c r="A8" s="3" t="s">
        <v>16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>
        <f t="shared" si="0"/>
        <v>0</v>
      </c>
    </row>
    <row r="9" spans="1:14" ht="20.100000000000001" customHeight="1" x14ac:dyDescent="0.25">
      <c r="A9" s="3" t="s">
        <v>29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>
        <f t="shared" si="0"/>
        <v>0</v>
      </c>
    </row>
    <row r="10" spans="1:14" ht="20.100000000000001" customHeight="1" x14ac:dyDescent="0.25">
      <c r="A10" s="3" t="s">
        <v>22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>
        <f t="shared" si="0"/>
        <v>0</v>
      </c>
    </row>
    <row r="11" spans="1:14" ht="20.100000000000001" customHeight="1" x14ac:dyDescent="0.25">
      <c r="A11" s="3" t="s">
        <v>18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>
        <f t="shared" si="0"/>
        <v>0</v>
      </c>
    </row>
    <row r="12" spans="1:14" ht="20.100000000000001" customHeight="1" x14ac:dyDescent="0.25">
      <c r="A12" s="3" t="s">
        <v>21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>
        <f t="shared" si="0"/>
        <v>0</v>
      </c>
    </row>
    <row r="13" spans="1:14" ht="20.100000000000001" customHeight="1" x14ac:dyDescent="0.25">
      <c r="A13" s="3" t="s">
        <v>17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>
        <f t="shared" si="0"/>
        <v>0</v>
      </c>
    </row>
    <row r="14" spans="1:14" ht="20.100000000000001" customHeight="1" x14ac:dyDescent="0.25">
      <c r="A14" s="3" t="s">
        <v>28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>
        <f t="shared" si="0"/>
        <v>0</v>
      </c>
    </row>
    <row r="15" spans="1:14" ht="20.100000000000001" customHeight="1" x14ac:dyDescent="0.25">
      <c r="A15" s="3" t="s">
        <v>27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>
        <f t="shared" si="0"/>
        <v>0</v>
      </c>
    </row>
    <row r="16" spans="1:14" ht="20.100000000000001" customHeight="1" x14ac:dyDescent="0.25">
      <c r="A16" s="3" t="s">
        <v>25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>
        <f t="shared" si="0"/>
        <v>0</v>
      </c>
    </row>
    <row r="17" spans="1:14" ht="20.100000000000001" customHeight="1" x14ac:dyDescent="0.25">
      <c r="A17" s="3" t="s">
        <v>20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>
        <f t="shared" si="0"/>
        <v>0</v>
      </c>
    </row>
    <row r="18" spans="1:14" ht="20.100000000000001" customHeight="1" x14ac:dyDescent="0.25">
      <c r="A18" s="3" t="s">
        <v>26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>
        <f t="shared" si="0"/>
        <v>0</v>
      </c>
    </row>
    <row r="19" spans="1:14" ht="20.100000000000001" customHeight="1" x14ac:dyDescent="0.25">
      <c r="A19" s="3" t="s">
        <v>24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>
        <f t="shared" si="0"/>
        <v>0</v>
      </c>
    </row>
    <row r="20" spans="1:14" ht="20.100000000000001" customHeight="1" x14ac:dyDescent="0.25">
      <c r="A20" s="3" t="s">
        <v>23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>
        <f t="shared" si="0"/>
        <v>0</v>
      </c>
    </row>
    <row r="21" spans="1:14" ht="20.100000000000001" customHeight="1" x14ac:dyDescent="0.25">
      <c r="A21" s="3" t="s">
        <v>39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>
        <f t="shared" si="0"/>
        <v>0</v>
      </c>
    </row>
    <row r="22" spans="1:14" ht="20.100000000000001" customHeight="1" x14ac:dyDescent="0.25">
      <c r="A22" s="3" t="s">
        <v>38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>
        <f t="shared" si="0"/>
        <v>0</v>
      </c>
    </row>
    <row r="23" spans="1:14" ht="20.100000000000001" customHeight="1" x14ac:dyDescent="0.25">
      <c r="A23" s="3" t="s">
        <v>46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>
        <f t="shared" si="0"/>
        <v>0</v>
      </c>
    </row>
    <row r="24" spans="1:14" s="11" customFormat="1" ht="7.5" customHeight="1" x14ac:dyDescent="0.25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ht="20.100000000000001" customHeight="1" x14ac:dyDescent="0.25">
      <c r="A25" s="3" t="s">
        <v>31</v>
      </c>
      <c r="B25" s="2">
        <f t="shared" ref="B25:M25" si="1">SUM(B2:B23)</f>
        <v>0</v>
      </c>
      <c r="C25" s="2">
        <f t="shared" si="1"/>
        <v>0</v>
      </c>
      <c r="D25" s="2">
        <f t="shared" si="1"/>
        <v>0</v>
      </c>
      <c r="E25" s="2">
        <f t="shared" si="1"/>
        <v>0</v>
      </c>
      <c r="F25" s="2">
        <f t="shared" si="1"/>
        <v>0</v>
      </c>
      <c r="G25" s="2">
        <f t="shared" si="1"/>
        <v>0</v>
      </c>
      <c r="H25" s="2">
        <f t="shared" si="1"/>
        <v>0</v>
      </c>
      <c r="I25" s="2">
        <f t="shared" si="1"/>
        <v>0</v>
      </c>
      <c r="J25" s="2">
        <f t="shared" si="1"/>
        <v>0</v>
      </c>
      <c r="K25" s="2">
        <f t="shared" si="1"/>
        <v>0</v>
      </c>
      <c r="L25" s="2">
        <f t="shared" si="1"/>
        <v>0</v>
      </c>
      <c r="M25" s="2">
        <f t="shared" si="1"/>
        <v>0</v>
      </c>
      <c r="N25" s="2">
        <f t="shared" si="0"/>
        <v>0</v>
      </c>
    </row>
    <row r="26" spans="1:14" s="8" customFormat="1" ht="5.45" customHeight="1" x14ac:dyDescent="0.25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20.100000000000001" customHeight="1" x14ac:dyDescent="0.25">
      <c r="A27" s="4" t="s">
        <v>32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20.100000000000001" customHeight="1" x14ac:dyDescent="0.25">
      <c r="A28" s="3" t="s">
        <v>35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>
        <f>SUM(B28:M28)</f>
        <v>0</v>
      </c>
    </row>
    <row r="29" spans="1:14" ht="20.100000000000001" customHeight="1" x14ac:dyDescent="0.25">
      <c r="A29" s="3" t="s">
        <v>36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>
        <f t="shared" ref="N29:N36" si="2">SUM(B29:M29)</f>
        <v>0</v>
      </c>
    </row>
    <row r="30" spans="1:14" ht="20.100000000000001" customHeight="1" x14ac:dyDescent="0.25">
      <c r="A30" s="3" t="s">
        <v>37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>
        <f t="shared" si="2"/>
        <v>0</v>
      </c>
    </row>
    <row r="31" spans="1:14" ht="20.100000000000001" customHeight="1" x14ac:dyDescent="0.25">
      <c r="A31" s="3" t="s">
        <v>38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>
        <f t="shared" si="2"/>
        <v>0</v>
      </c>
    </row>
    <row r="32" spans="1:14" ht="20.100000000000001" customHeight="1" x14ac:dyDescent="0.25">
      <c r="A32" s="3" t="s">
        <v>39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>
        <f t="shared" si="2"/>
        <v>0</v>
      </c>
    </row>
    <row r="33" spans="1:14" ht="20.100000000000001" customHeight="1" x14ac:dyDescent="0.25">
      <c r="A33" s="3" t="s">
        <v>40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>
        <f t="shared" si="2"/>
        <v>0</v>
      </c>
    </row>
    <row r="34" spans="1:14" ht="20.100000000000001" customHeight="1" x14ac:dyDescent="0.25">
      <c r="A34" s="3" t="s">
        <v>41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>
        <f t="shared" si="2"/>
        <v>0</v>
      </c>
    </row>
    <row r="35" spans="1:14" ht="20.100000000000001" customHeight="1" x14ac:dyDescent="0.25">
      <c r="A35" s="3" t="s">
        <v>42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>
        <f t="shared" si="2"/>
        <v>0</v>
      </c>
    </row>
    <row r="36" spans="1:14" ht="20.100000000000001" customHeight="1" x14ac:dyDescent="0.25">
      <c r="A36" s="3" t="s">
        <v>43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>
        <f t="shared" si="2"/>
        <v>0</v>
      </c>
    </row>
    <row r="37" spans="1:14" ht="20.100000000000001" customHeight="1" x14ac:dyDescent="0.25">
      <c r="A37" s="4" t="s">
        <v>33</v>
      </c>
      <c r="B37" s="2">
        <f t="shared" ref="B37:M37" si="3">SUM(B28:B36)</f>
        <v>0</v>
      </c>
      <c r="C37" s="2">
        <f t="shared" si="3"/>
        <v>0</v>
      </c>
      <c r="D37" s="2">
        <f t="shared" si="3"/>
        <v>0</v>
      </c>
      <c r="E37" s="2">
        <f t="shared" si="3"/>
        <v>0</v>
      </c>
      <c r="F37" s="2">
        <f t="shared" si="3"/>
        <v>0</v>
      </c>
      <c r="G37" s="2">
        <f t="shared" si="3"/>
        <v>0</v>
      </c>
      <c r="H37" s="2">
        <f t="shared" si="3"/>
        <v>0</v>
      </c>
      <c r="I37" s="2">
        <f t="shared" si="3"/>
        <v>0</v>
      </c>
      <c r="J37" s="2">
        <f t="shared" si="3"/>
        <v>0</v>
      </c>
      <c r="K37" s="2">
        <f t="shared" si="3"/>
        <v>0</v>
      </c>
      <c r="L37" s="2">
        <f t="shared" si="3"/>
        <v>0</v>
      </c>
      <c r="M37" s="2">
        <f t="shared" si="3"/>
        <v>0</v>
      </c>
      <c r="N37" s="2">
        <f ca="1">SUM(N27:N37)</f>
        <v>0</v>
      </c>
    </row>
    <row r="38" spans="1:14" s="8" customFormat="1" ht="6.6" customHeight="1" x14ac:dyDescent="0.25">
      <c r="A38" s="6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30" customHeight="1" x14ac:dyDescent="0.25">
      <c r="A39" s="5" t="s">
        <v>34</v>
      </c>
      <c r="B39" s="2">
        <f>SUM(B25-B37)</f>
        <v>0</v>
      </c>
      <c r="C39" s="2">
        <f t="shared" ref="C39:M39" si="4">SUM(C25-C37)</f>
        <v>0</v>
      </c>
      <c r="D39" s="2">
        <f t="shared" si="4"/>
        <v>0</v>
      </c>
      <c r="E39" s="2">
        <f t="shared" si="4"/>
        <v>0</v>
      </c>
      <c r="F39" s="2">
        <f t="shared" si="4"/>
        <v>0</v>
      </c>
      <c r="G39" s="2">
        <f t="shared" si="4"/>
        <v>0</v>
      </c>
      <c r="H39" s="2">
        <f t="shared" si="4"/>
        <v>0</v>
      </c>
      <c r="I39" s="2">
        <f t="shared" si="4"/>
        <v>0</v>
      </c>
      <c r="J39" s="2">
        <f t="shared" si="4"/>
        <v>0</v>
      </c>
      <c r="K39" s="2">
        <f t="shared" si="4"/>
        <v>0</v>
      </c>
      <c r="L39" s="2">
        <f t="shared" si="4"/>
        <v>0</v>
      </c>
      <c r="M39" s="2">
        <f t="shared" si="4"/>
        <v>0</v>
      </c>
      <c r="N39" s="2">
        <f ca="1">SUM(N25-N37)</f>
        <v>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5"/>
  <sheetViews>
    <sheetView workbookViewId="0">
      <selection activeCell="O7" sqref="O7"/>
    </sheetView>
  </sheetViews>
  <sheetFormatPr defaultRowHeight="15" x14ac:dyDescent="0.25"/>
  <cols>
    <col min="14" max="14" width="12.28515625" customWidth="1"/>
  </cols>
  <sheetData>
    <row r="1" spans="1:14" x14ac:dyDescent="0.25">
      <c r="B1" t="s">
        <v>30</v>
      </c>
      <c r="C1" t="s">
        <v>53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54</v>
      </c>
      <c r="J1" t="s">
        <v>55</v>
      </c>
      <c r="K1" t="s">
        <v>56</v>
      </c>
      <c r="L1" t="s">
        <v>57</v>
      </c>
      <c r="M1" t="s">
        <v>58</v>
      </c>
      <c r="N1" t="s">
        <v>59</v>
      </c>
    </row>
    <row r="2" spans="1:14" x14ac:dyDescent="0.25">
      <c r="A2" t="s">
        <v>52</v>
      </c>
      <c r="B2">
        <v>250</v>
      </c>
      <c r="C2">
        <v>250</v>
      </c>
      <c r="D2">
        <v>250</v>
      </c>
      <c r="E2">
        <v>250</v>
      </c>
      <c r="F2">
        <v>250</v>
      </c>
      <c r="G2">
        <v>250</v>
      </c>
      <c r="H2">
        <v>250</v>
      </c>
      <c r="I2">
        <v>250</v>
      </c>
      <c r="J2">
        <v>250</v>
      </c>
      <c r="K2">
        <v>250</v>
      </c>
      <c r="L2">
        <v>250</v>
      </c>
      <c r="M2">
        <v>250</v>
      </c>
      <c r="N2">
        <f>SUM(B2:M2)</f>
        <v>3000</v>
      </c>
    </row>
    <row r="3" spans="1:14" x14ac:dyDescent="0.25">
      <c r="A3" t="s">
        <v>60</v>
      </c>
    </row>
    <row r="4" spans="1:14" x14ac:dyDescent="0.25">
      <c r="A4" t="s">
        <v>61</v>
      </c>
    </row>
    <row r="5" spans="1:14" x14ac:dyDescent="0.25">
      <c r="A5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2017</vt:lpstr>
      <vt:lpstr>2018</vt:lpstr>
      <vt:lpstr>BUDGETS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 Landry</dc:creator>
  <cp:lastModifiedBy>Michael J. Ryan</cp:lastModifiedBy>
  <dcterms:created xsi:type="dcterms:W3CDTF">2017-02-11T14:03:26Z</dcterms:created>
  <dcterms:modified xsi:type="dcterms:W3CDTF">2017-09-03T19:04:34Z</dcterms:modified>
</cp:coreProperties>
</file>